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5"/>
  <workbookPr/>
  <mc:AlternateContent xmlns:mc="http://schemas.openxmlformats.org/markup-compatibility/2006">
    <mc:Choice Requires="x15">
      <x15ac:absPath xmlns:x15ac="http://schemas.microsoft.com/office/spreadsheetml/2010/11/ac" url="J:\Q-Drive\OPCC\Shared\Commissioning\Grants\Grant paperwork templates\Finance\"/>
    </mc:Choice>
  </mc:AlternateContent>
  <xr:revisionPtr revIDLastSave="1" documentId="13_ncr:1_{3137F8E6-E88D-49AC-9A6D-6DE76093793F}" xr6:coauthVersionLast="47" xr6:coauthVersionMax="47" xr10:uidLastSave="{7CBCD41C-F2E2-4116-96E2-DF6C0E617B06}"/>
  <bookViews>
    <workbookView xWindow="0" yWindow="0" windowWidth="28800" windowHeight="12555" tabRatio="624" firstSheet="2" xr2:uid="{00000000-000D-0000-FFFF-FFFF00000000}"/>
  </bookViews>
  <sheets>
    <sheet name="Finance Form Guidance" sheetId="2" r:id="rId1"/>
    <sheet name="PART 1 Project Details &amp; Budget" sheetId="3" r:id="rId2"/>
    <sheet name="PART 2 Finance Monitoring Form" sheetId="1" r:id="rId3"/>
    <sheet name="Sheet2" sheetId="4" state="hidden" r:id="rId4"/>
  </sheets>
  <definedNames>
    <definedName name="_xlnm.Print_Area" localSheetId="0">'Finance Form Guidance'!$A$1:$E$62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D19" i="1" s="1"/>
  <c r="I10" i="1"/>
  <c r="I30" i="1"/>
  <c r="I20" i="1"/>
  <c r="I21" i="1"/>
  <c r="I22" i="1"/>
  <c r="I23" i="1"/>
  <c r="I24" i="1"/>
  <c r="I25" i="1"/>
  <c r="I26" i="1"/>
  <c r="I19" i="1"/>
  <c r="I15" i="1"/>
  <c r="I11" i="1"/>
  <c r="B26" i="1"/>
  <c r="B25" i="1"/>
  <c r="B24" i="1"/>
  <c r="C26" i="1"/>
  <c r="D26" i="1" s="1"/>
  <c r="C25" i="1"/>
  <c r="D25" i="1" s="1"/>
  <c r="C24" i="1"/>
  <c r="D24" i="1" s="1"/>
  <c r="C23" i="1"/>
  <c r="D23" i="1" s="1"/>
  <c r="C22" i="1"/>
  <c r="D22" i="1" s="1"/>
  <c r="C21" i="1"/>
  <c r="D21" i="1" s="1"/>
  <c r="C20" i="1"/>
  <c r="D20" i="1" s="1"/>
  <c r="C15" i="1"/>
  <c r="D15" i="1" s="1"/>
  <c r="D16" i="1" s="1"/>
  <c r="C11" i="1"/>
  <c r="D11" i="1" s="1"/>
  <c r="C10" i="1"/>
  <c r="D10" i="1" s="1"/>
  <c r="J10" i="1" s="1"/>
  <c r="C74" i="3"/>
  <c r="C14" i="3" s="1"/>
  <c r="J19" i="1" l="1"/>
  <c r="J23" i="1"/>
  <c r="J22" i="1"/>
  <c r="J24" i="1"/>
  <c r="J25" i="1"/>
  <c r="J21" i="1"/>
  <c r="J20" i="1"/>
  <c r="J26" i="1"/>
  <c r="J15" i="1"/>
  <c r="J11" i="1"/>
  <c r="C30" i="1"/>
  <c r="D30" i="1" s="1"/>
  <c r="D27" i="1"/>
  <c r="D12" i="1"/>
  <c r="C46" i="3"/>
  <c r="C35" i="3"/>
  <c r="C31" i="3"/>
  <c r="F27" i="1"/>
  <c r="F16" i="1"/>
  <c r="F12" i="1"/>
  <c r="G27" i="1"/>
  <c r="G16" i="1"/>
  <c r="G12" i="1"/>
  <c r="F32" i="1" l="1"/>
  <c r="C48" i="3"/>
  <c r="C77" i="3" s="1"/>
  <c r="D32" i="1"/>
  <c r="G32" i="1"/>
  <c r="E27" i="1"/>
  <c r="C27" i="1"/>
  <c r="C16" i="1"/>
  <c r="C12" i="1"/>
  <c r="C32" i="1" l="1"/>
  <c r="C13" i="3"/>
  <c r="C15" i="3" l="1"/>
  <c r="C17" i="3" s="1"/>
  <c r="H27" i="1"/>
  <c r="G35" i="1"/>
  <c r="H35" i="1" s="1"/>
  <c r="C41" i="1"/>
  <c r="J16" i="1"/>
  <c r="E12" i="1"/>
  <c r="H12" i="1"/>
  <c r="E16" i="1"/>
  <c r="H16" i="1"/>
  <c r="E32" i="1" l="1"/>
  <c r="E37" i="1"/>
  <c r="C37" i="1"/>
  <c r="G37" i="1"/>
  <c r="F37" i="1"/>
  <c r="H32" i="1"/>
  <c r="H37" i="1" s="1"/>
  <c r="I27" i="1"/>
  <c r="I12" i="1"/>
  <c r="I16" i="1"/>
  <c r="J30" i="1"/>
  <c r="J27" i="1"/>
  <c r="J12" i="1"/>
  <c r="I32" i="1" l="1"/>
  <c r="I37" i="1" s="1"/>
  <c r="J32" i="1"/>
  <c r="J37" i="1" s="1"/>
</calcChain>
</file>

<file path=xl/sharedStrings.xml><?xml version="1.0" encoding="utf-8"?>
<sst xmlns="http://schemas.openxmlformats.org/spreadsheetml/2006/main" count="196" uniqueCount="122">
  <si>
    <t xml:space="preserve">                                                          </t>
  </si>
  <si>
    <t xml:space="preserve">As Police and Crime Commissioner, I have a central role in the commissioning of services related to victims, community safety and crime reduction. In my Safer West Mercia Plan, I promised that I would implement an outcome based approach to commissioning and grants so that there is a clear rationale for the commissioning of services and activity, with resources allocated to need. Throughout my term I will invest in local outcome focused interventions and projects that demonstrate value for money. The completion of a quarterly financial monitoring report contributes to the scrutiny required, in making sure West Mercia’s communities are safe, secure and reassured. </t>
  </si>
  <si>
    <t>The below is guidance on completing the Finance form</t>
  </si>
  <si>
    <t>1) Please read through the guidance on this tab before filling in the  project details and budget tab</t>
  </si>
  <si>
    <t>2) Only fields in blue need completing</t>
  </si>
  <si>
    <t>Everything else is locked so do not worry about making mistakes.</t>
  </si>
  <si>
    <t>3) PART 1 - Project Details &amp; Budget Form</t>
  </si>
  <si>
    <t>This section should be completed at the initial grant application stage with the Project Details</t>
  </si>
  <si>
    <t>(i)</t>
  </si>
  <si>
    <t>Partner organisation:</t>
  </si>
  <si>
    <t>(ii)</t>
  </si>
  <si>
    <t>Initiative name</t>
  </si>
  <si>
    <t>(iv)</t>
  </si>
  <si>
    <t>Name of person completing this form, position held and signature.</t>
  </si>
  <si>
    <t>(v)</t>
  </si>
  <si>
    <t>Email and telephone number of person completing this form</t>
  </si>
  <si>
    <t>(vi)</t>
  </si>
  <si>
    <t>Date form completed</t>
  </si>
  <si>
    <t>(vii)</t>
  </si>
  <si>
    <t>Geographical location of project</t>
  </si>
  <si>
    <t>(viii)</t>
  </si>
  <si>
    <t>Total Project Costs:</t>
  </si>
  <si>
    <t>(ix)</t>
  </si>
  <si>
    <t>Total grant requested:</t>
  </si>
  <si>
    <t>4) PART 1 - Project Budget 
                    Column [A] - Total Project Budget</t>
  </si>
  <si>
    <t>Salary costs (incl overheads eg NI, Superannuation etc.)</t>
  </si>
  <si>
    <t>Please enter full year salary costs and any comments (if necessary) i.e. £25,000</t>
  </si>
  <si>
    <t>Other salary costs (Training, travel professional fess etc.) - please specify</t>
  </si>
  <si>
    <t>Please enter any other salary costs and any comments (if necessary)</t>
  </si>
  <si>
    <t>(iii)</t>
  </si>
  <si>
    <t>Accommodation costs (incl rent, utility costs etc.)</t>
  </si>
  <si>
    <t>Please enter any specialist accommodation  costs</t>
  </si>
  <si>
    <t>Hospitality (venue hire, catering etc.)</t>
  </si>
  <si>
    <t>Please enter hospitality costs</t>
  </si>
  <si>
    <t>Equipment &amp; Materials</t>
  </si>
  <si>
    <t>Please enter an amount for project equipment and material costs</t>
  </si>
  <si>
    <t>Advertising, marketing, Publicity or Communications</t>
  </si>
  <si>
    <t>Please enter the advertising budget costs</t>
  </si>
  <si>
    <t>Research &amp; Consultancy Costs</t>
  </si>
  <si>
    <t>Please include any research or consultancy costs</t>
  </si>
  <si>
    <t>Third Party Payments</t>
  </si>
  <si>
    <t>Please include any expected payments to collaborative partners</t>
  </si>
  <si>
    <t>Other - Premises/project relates costs (e.g. phone)</t>
  </si>
  <si>
    <t>Please include expected sundry costs and include comments</t>
  </si>
  <si>
    <t>(xii)</t>
  </si>
  <si>
    <t>Capital  Costs i.e. vehicles, Property, Computers etc.</t>
  </si>
  <si>
    <t>Please enter any capital costs to the box to the right - not every project has capital costs but if applicable please break capital costs down.</t>
  </si>
  <si>
    <t>Initial application is now complete and ready for assessment by the OPCC office</t>
  </si>
  <si>
    <t xml:space="preserve">5) PART 2 - Finance Monitoring Form - Column [B] [C] [D] &amp; [E] - Expenditure </t>
  </si>
  <si>
    <t>At the end of each quarter of the financial year this section should be completed.</t>
  </si>
  <si>
    <t xml:space="preserve">The Dates are
Q1 - 30th June
Q2 - 30th September
Q3 - 31st December
Q4 - 31st March
</t>
  </si>
  <si>
    <t xml:space="preserve">Part 2 - Column C - Expected Expenditure to be incurred   </t>
  </si>
  <si>
    <t>Relevant Quarter</t>
  </si>
  <si>
    <t xml:space="preserve">Please use the drop down menu to select the quarter end that the financial return is being prepared for.
This will provide a pro-rata budget for comparison to the expenditure to date to provide a budget monitoring commentary on </t>
  </si>
  <si>
    <t>Quarterly Expenditure</t>
  </si>
  <si>
    <t>Please update the relevant expenditure recorded in the quarter that is being reported on, against each of the budget lines recorded as part of the project plan. 
Complete each quarter seperately, to give an overall total of expenditure for the year, which should agree back to your own finance recording system</t>
  </si>
  <si>
    <t>Quarterly return is now complete and ready for checking by the OPCC office</t>
  </si>
  <si>
    <t>PCC GRANTS EXPENDITURE MONITORING TEMPLATE 2023-24 GRANT EXTENSION APPLICATION</t>
  </si>
  <si>
    <t>ONLY FIELDS IN BLUE NEED COMPLETING</t>
  </si>
  <si>
    <t>Project Details Form</t>
  </si>
  <si>
    <t>OPCC reference number:</t>
  </si>
  <si>
    <t>Revenue  Costs:</t>
  </si>
  <si>
    <t>Capital Costs</t>
  </si>
  <si>
    <t>(x)</t>
  </si>
  <si>
    <t>Total Project Costs</t>
  </si>
  <si>
    <t>(xi)</t>
  </si>
  <si>
    <t>% of project Funded from Grant</t>
  </si>
  <si>
    <t>Period of grant:</t>
  </si>
  <si>
    <t>Date of Qtly monthly budget monitoring return:</t>
  </si>
  <si>
    <t xml:space="preserve">Project Budget </t>
  </si>
  <si>
    <t>Column [A]</t>
  </si>
  <si>
    <t>Area of spend:</t>
  </si>
  <si>
    <t xml:space="preserve">Total Project Budget                                                        (to also include ALL match funding)
</t>
  </si>
  <si>
    <t xml:space="preserve">Employees expenses: </t>
  </si>
  <si>
    <t>Salary costs (incl overheads eg NI, Superanuation etc)</t>
  </si>
  <si>
    <t>Other salary costs (Training, travel professional fess etc) - please specify</t>
  </si>
  <si>
    <t>Employees costs sub-total</t>
  </si>
  <si>
    <t>Premises related costs</t>
  </si>
  <si>
    <t>Accomoodation costs (incl rent, utility costs etc)</t>
  </si>
  <si>
    <t>Premises costs sub-total</t>
  </si>
  <si>
    <t>Running costs</t>
  </si>
  <si>
    <t>Hospitality (venue hire, catering etc)</t>
  </si>
  <si>
    <t>Other</t>
  </si>
  <si>
    <t>Running Costs sub-total</t>
  </si>
  <si>
    <t>Total Revenue Cost</t>
  </si>
  <si>
    <t>£</t>
  </si>
  <si>
    <t>Description</t>
  </si>
  <si>
    <t>Total Capital Costs</t>
  </si>
  <si>
    <t>(xiii)</t>
  </si>
  <si>
    <t>Total Project costs</t>
  </si>
  <si>
    <t>PCC GRANTS EXPENDITURE MONITORING TEMPLATE 2023-24: GRANT EXTENSION APPLICATION</t>
  </si>
  <si>
    <t>Pick the Quarter being reported on from Drop Down</t>
  </si>
  <si>
    <t>Q1</t>
  </si>
  <si>
    <t>PART 2 - Financial Monitoring Form</t>
  </si>
  <si>
    <t>Column [B]</t>
  </si>
  <si>
    <t>Column [C]</t>
  </si>
  <si>
    <t>Column [D]</t>
  </si>
  <si>
    <t>Column [E]</t>
  </si>
  <si>
    <t>Column [F]</t>
  </si>
  <si>
    <t>Column [G]</t>
  </si>
  <si>
    <t xml:space="preserve">Total Project Budget
</t>
  </si>
  <si>
    <t>Budget to Current Quarter</t>
  </si>
  <si>
    <t>Q1 Expenditure
(1st April - 30th June)</t>
  </si>
  <si>
    <t>Q2 Expenditure
(1st July - 30th September)</t>
  </si>
  <si>
    <t>Q3 Expenditure
(1st October - 31st December)</t>
  </si>
  <si>
    <t>Q4 Expenditure
(1st January - 31st March)</t>
  </si>
  <si>
    <t>Expenditure to Date</t>
  </si>
  <si>
    <t xml:space="preserve">Variance of Expenditure to Budget             </t>
  </si>
  <si>
    <t>Comments</t>
  </si>
  <si>
    <t>(= B + C + D + E)</t>
  </si>
  <si>
    <t>(= A - F)</t>
  </si>
  <si>
    <r>
      <rPr>
        <b/>
        <u/>
        <sz val="11"/>
        <color rgb="FF000000"/>
        <rFont val="Arial"/>
        <family val="2"/>
      </rPr>
      <t>Capital Costs</t>
    </r>
    <r>
      <rPr>
        <b/>
        <sz val="11"/>
        <color rgb="FF000000"/>
        <rFont val="Arial"/>
        <family val="2"/>
      </rPr>
      <t xml:space="preserve">  (if applicable)</t>
    </r>
  </si>
  <si>
    <r>
      <t xml:space="preserve">Total Capital  costs (i.e. vehicles, Property, Computers etc) - </t>
    </r>
    <r>
      <rPr>
        <b/>
        <sz val="11"/>
        <color rgb="FF000000"/>
        <rFont val="Arial"/>
        <family val="2"/>
      </rPr>
      <t>Please breakdown capital costs in the comments to the right.</t>
    </r>
  </si>
  <si>
    <t>Total Project</t>
  </si>
  <si>
    <t>Contributions</t>
  </si>
  <si>
    <t>In Kind / Volunteer Costs</t>
  </si>
  <si>
    <t>Funding to be reimbursed (% funding)</t>
  </si>
  <si>
    <r>
      <t>Please note any grant monies not spent by the 31</t>
    </r>
    <r>
      <rPr>
        <b/>
        <i/>
        <vertAlign val="superscript"/>
        <sz val="12"/>
        <color theme="1"/>
        <rFont val="Arial"/>
        <family val="2"/>
      </rPr>
      <t>st</t>
    </r>
    <r>
      <rPr>
        <b/>
        <i/>
        <sz val="12"/>
        <color theme="1"/>
        <rFont val="Arial"/>
        <family val="2"/>
      </rPr>
      <t xml:space="preserve"> March 2024 must be returned to the Office of the Police and Crime Commissioner, unless written permission has been sought and received from the Police and Crime Commissioner.  This monitoring report should be completed in conjunction with finance staff to ensure its accuracy.</t>
    </r>
  </si>
  <si>
    <t>% Contribution</t>
  </si>
  <si>
    <t>Q2</t>
  </si>
  <si>
    <t>Q3</t>
  </si>
  <si>
    <t>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</si>
</sst>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3" formatCode="_-* #,##0.00_-;\-* #,##0.00_-;_-* &quot;-&quot;??_-;_-@_-"/>
    <numFmt numFmtId="164" formatCode="&quot;£&quot;#,##0.00"/>
  </numFmts>
  <fonts count="21">
    <font>
      <sz val="10"/>
      <color theme="1"/>
      <name val="Arial"/>
      <family val="2"/>
    </font>
    <font>
      <b/>
      <sz val="11"/>
      <color rgb="FF000000"/>
      <name val="Arial"/>
      <family val="2"/>
    </font>
    <font>
      <sz val="11"/>
      <color rgb="FF000000"/>
      <name val="Arial"/>
      <family val="2"/>
    </font>
    <font>
      <b/>
      <u/>
      <sz val="11"/>
      <color theme="1"/>
      <name val="Arial"/>
      <family val="2"/>
    </font>
    <font>
      <sz val="11"/>
      <color theme="1"/>
      <name val="Arial"/>
      <family val="2"/>
    </font>
    <font>
      <b/>
      <sz val="11"/>
      <color theme="1"/>
      <name val="Arial"/>
      <family val="2"/>
    </font>
    <font>
      <b/>
      <i/>
      <sz val="12"/>
      <color theme="1"/>
      <name val="Arial"/>
      <family val="2"/>
    </font>
    <font>
      <b/>
      <i/>
      <vertAlign val="superscript"/>
      <sz val="12"/>
      <color theme="1"/>
      <name val="Arial"/>
      <family val="2"/>
    </font>
    <font>
      <sz val="10"/>
      <color theme="1"/>
      <name val="Arial"/>
      <family val="2"/>
    </font>
    <font>
      <b/>
      <sz val="11"/>
      <color theme="0"/>
      <name val="Arial"/>
      <family val="2"/>
    </font>
    <font>
      <sz val="11"/>
      <color theme="0"/>
      <name val="Arial"/>
      <family val="2"/>
    </font>
    <font>
      <i/>
      <sz val="11"/>
      <color theme="0"/>
      <name val="Arial"/>
      <family val="2"/>
    </font>
    <font>
      <b/>
      <u/>
      <sz val="11"/>
      <color rgb="FF000000"/>
      <name val="Arial"/>
      <family val="2"/>
    </font>
    <font>
      <sz val="11"/>
      <name val="Arial"/>
      <family val="2"/>
    </font>
    <font>
      <b/>
      <sz val="11"/>
      <name val="Arial"/>
      <family val="2"/>
    </font>
    <font>
      <sz val="10"/>
      <color rgb="FFFF0000"/>
      <name val="Arial"/>
      <family val="2"/>
    </font>
    <font>
      <b/>
      <sz val="10"/>
      <color theme="1"/>
      <name val="Arial"/>
      <family val="2"/>
    </font>
    <font>
      <u/>
      <sz val="10"/>
      <color theme="10"/>
      <name val="Arial"/>
      <family val="2"/>
    </font>
    <font>
      <sz val="12"/>
      <color theme="1"/>
      <name val="Arial"/>
      <family val="2"/>
    </font>
    <font>
      <b/>
      <sz val="16"/>
      <color theme="1"/>
      <name val="Arial"/>
      <family val="2"/>
    </font>
    <font>
      <sz val="10"/>
      <color theme="1"/>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DDDDD"/>
        <bgColor indexed="64"/>
      </patternFill>
    </fill>
    <fill>
      <patternFill patternType="solid">
        <fgColor theme="9"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bottom/>
      <diagonal/>
    </border>
    <border>
      <left/>
      <right/>
      <top style="medium">
        <color indexed="64"/>
      </top>
      <bottom/>
      <diagonal/>
    </border>
    <border>
      <left style="thick">
        <color indexed="64"/>
      </left>
      <right style="medium">
        <color indexed="64"/>
      </right>
      <top style="medium">
        <color indexed="64"/>
      </top>
      <bottom style="medium">
        <color indexed="64"/>
      </bottom>
      <diagonal/>
    </border>
  </borders>
  <cellStyleXfs count="4">
    <xf numFmtId="0" fontId="0" fillId="0" borderId="0"/>
    <xf numFmtId="43" fontId="8" fillId="0" borderId="0" applyFont="0" applyFill="0" applyBorder="0" applyAlignment="0" applyProtection="0"/>
    <xf numFmtId="43" fontId="8" fillId="0" borderId="0" applyFont="0" applyFill="0" applyBorder="0" applyAlignment="0" applyProtection="0"/>
    <xf numFmtId="0" fontId="17" fillId="0" borderId="0" applyNumberFormat="0" applyFill="0" applyBorder="0" applyAlignment="0" applyProtection="0"/>
  </cellStyleXfs>
  <cellXfs count="215">
    <xf numFmtId="0" fontId="0" fillId="0" borderId="0" xfId="0"/>
    <xf numFmtId="0" fontId="4" fillId="0" borderId="0" xfId="0" applyFont="1"/>
    <xf numFmtId="0" fontId="5" fillId="0" borderId="0" xfId="0" applyFont="1"/>
    <xf numFmtId="0" fontId="2" fillId="0" borderId="0" xfId="0" applyFont="1" applyAlignment="1">
      <alignment vertical="center"/>
    </xf>
    <xf numFmtId="0" fontId="4" fillId="0" borderId="0" xfId="0" applyFont="1" applyAlignment="1">
      <alignment wrapText="1"/>
    </xf>
    <xf numFmtId="0" fontId="1"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5" fillId="2" borderId="8" xfId="0" applyFont="1" applyFill="1" applyBorder="1" applyAlignment="1">
      <alignment wrapText="1"/>
    </xf>
    <xf numFmtId="0" fontId="5" fillId="2" borderId="6" xfId="0" applyFont="1" applyFill="1" applyBorder="1"/>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wrapText="1"/>
    </xf>
    <xf numFmtId="0" fontId="4" fillId="2" borderId="12" xfId="0" applyFont="1" applyFill="1" applyBorder="1"/>
    <xf numFmtId="0" fontId="4" fillId="2" borderId="15" xfId="0" applyFont="1" applyFill="1" applyBorder="1"/>
    <xf numFmtId="0" fontId="5" fillId="2" borderId="6" xfId="0" applyFont="1" applyFill="1" applyBorder="1" applyAlignment="1">
      <alignment wrapText="1"/>
    </xf>
    <xf numFmtId="0" fontId="4" fillId="2" borderId="8" xfId="0" applyFont="1" applyFill="1" applyBorder="1" applyAlignment="1">
      <alignment wrapText="1"/>
    </xf>
    <xf numFmtId="0" fontId="4" fillId="2" borderId="13" xfId="0" applyFont="1" applyFill="1" applyBorder="1" applyAlignment="1">
      <alignment wrapText="1"/>
    </xf>
    <xf numFmtId="0" fontId="4" fillId="2" borderId="12" xfId="0" applyFont="1" applyFill="1" applyBorder="1" applyAlignment="1">
      <alignment wrapText="1"/>
    </xf>
    <xf numFmtId="0" fontId="4" fillId="2" borderId="6" xfId="0" applyFont="1" applyFill="1" applyBorder="1"/>
    <xf numFmtId="2" fontId="5" fillId="2" borderId="15" xfId="0" applyNumberFormat="1" applyFont="1" applyFill="1" applyBorder="1" applyAlignment="1">
      <alignment wrapText="1"/>
    </xf>
    <xf numFmtId="43" fontId="4" fillId="2" borderId="15" xfId="1" applyFont="1" applyFill="1" applyBorder="1"/>
    <xf numFmtId="0" fontId="10" fillId="0" borderId="0" xfId="0" applyFont="1"/>
    <xf numFmtId="0" fontId="9" fillId="0" borderId="0" xfId="0" applyFont="1" applyAlignment="1">
      <alignment wrapText="1"/>
    </xf>
    <xf numFmtId="43" fontId="10" fillId="0" borderId="0" xfId="1" applyFont="1" applyFill="1" applyBorder="1"/>
    <xf numFmtId="0" fontId="11" fillId="0" borderId="0" xfId="0" applyFont="1" applyAlignment="1">
      <alignment wrapText="1"/>
    </xf>
    <xf numFmtId="0" fontId="5" fillId="2" borderId="6" xfId="0" applyFont="1" applyFill="1" applyBorder="1" applyAlignment="1">
      <alignment horizontal="center" vertical="center" wrapText="1"/>
    </xf>
    <xf numFmtId="2" fontId="4" fillId="0" borderId="0" xfId="0" applyNumberFormat="1" applyFont="1" applyAlignment="1">
      <alignment wrapText="1"/>
    </xf>
    <xf numFmtId="43" fontId="4" fillId="0" borderId="0" xfId="1" applyFont="1" applyFill="1" applyBorder="1"/>
    <xf numFmtId="0" fontId="2" fillId="0" borderId="0" xfId="0" applyFont="1" applyAlignment="1">
      <alignment vertical="center" wrapText="1"/>
    </xf>
    <xf numFmtId="2" fontId="4" fillId="3" borderId="14" xfId="0" applyNumberFormat="1" applyFont="1" applyFill="1" applyBorder="1" applyAlignment="1">
      <alignment wrapText="1"/>
    </xf>
    <xf numFmtId="0" fontId="2" fillId="4" borderId="6" xfId="0" applyFont="1" applyFill="1" applyBorder="1" applyAlignment="1">
      <alignment vertical="center" wrapText="1"/>
    </xf>
    <xf numFmtId="0" fontId="4" fillId="4" borderId="6" xfId="0" applyFont="1" applyFill="1" applyBorder="1"/>
    <xf numFmtId="0" fontId="4" fillId="4" borderId="14" xfId="0" applyFont="1" applyFill="1" applyBorder="1"/>
    <xf numFmtId="43" fontId="4" fillId="4" borderId="14" xfId="1" applyFont="1" applyFill="1" applyBorder="1"/>
    <xf numFmtId="0" fontId="5" fillId="4" borderId="6" xfId="0" applyFont="1" applyFill="1" applyBorder="1" applyAlignment="1">
      <alignment wrapText="1"/>
    </xf>
    <xf numFmtId="0" fontId="12" fillId="4" borderId="18" xfId="0" applyFont="1" applyFill="1" applyBorder="1" applyAlignment="1">
      <alignment vertical="center" wrapText="1"/>
    </xf>
    <xf numFmtId="164" fontId="4" fillId="6" borderId="25" xfId="0" applyNumberFormat="1" applyFont="1" applyFill="1" applyBorder="1"/>
    <xf numFmtId="0" fontId="5" fillId="6" borderId="22" xfId="0" applyFont="1" applyFill="1" applyBorder="1" applyAlignment="1">
      <alignment horizontal="center"/>
    </xf>
    <xf numFmtId="0" fontId="4" fillId="3" borderId="6" xfId="0" applyFont="1" applyFill="1" applyBorder="1" applyProtection="1">
      <protection locked="0"/>
    </xf>
    <xf numFmtId="2" fontId="13" fillId="3" borderId="23" xfId="0" applyNumberFormat="1" applyFont="1" applyFill="1" applyBorder="1" applyAlignment="1" applyProtection="1">
      <alignment wrapText="1"/>
      <protection locked="0"/>
    </xf>
    <xf numFmtId="0" fontId="4" fillId="3" borderId="8" xfId="0" applyFont="1" applyFill="1" applyBorder="1" applyAlignment="1" applyProtection="1">
      <alignment wrapText="1"/>
      <protection locked="0"/>
    </xf>
    <xf numFmtId="0" fontId="4" fillId="3" borderId="13" xfId="0" applyFont="1" applyFill="1" applyBorder="1" applyAlignment="1" applyProtection="1">
      <alignment wrapText="1"/>
      <protection locked="0"/>
    </xf>
    <xf numFmtId="0" fontId="5" fillId="2" borderId="24" xfId="0" applyFont="1" applyFill="1" applyBorder="1"/>
    <xf numFmtId="2" fontId="13" fillId="3" borderId="21" xfId="0" applyNumberFormat="1" applyFont="1" applyFill="1" applyBorder="1" applyAlignment="1" applyProtection="1">
      <alignment wrapText="1"/>
      <protection locked="0"/>
    </xf>
    <xf numFmtId="164" fontId="13" fillId="3" borderId="2" xfId="0" applyNumberFormat="1" applyFont="1" applyFill="1" applyBorder="1" applyProtection="1">
      <protection locked="0"/>
    </xf>
    <xf numFmtId="164" fontId="13" fillId="3" borderId="7" xfId="0" applyNumberFormat="1" applyFont="1" applyFill="1" applyBorder="1" applyProtection="1">
      <protection locked="0"/>
    </xf>
    <xf numFmtId="0" fontId="3" fillId="6" borderId="12" xfId="0" applyFont="1" applyFill="1" applyBorder="1" applyAlignment="1">
      <alignment wrapText="1"/>
    </xf>
    <xf numFmtId="0" fontId="3" fillId="6" borderId="15" xfId="0" applyFont="1" applyFill="1" applyBorder="1" applyAlignment="1">
      <alignment wrapText="1"/>
    </xf>
    <xf numFmtId="0" fontId="4" fillId="6" borderId="12" xfId="0" applyFont="1" applyFill="1" applyBorder="1"/>
    <xf numFmtId="0" fontId="4" fillId="6" borderId="15" xfId="0" applyFont="1" applyFill="1" applyBorder="1"/>
    <xf numFmtId="0" fontId="3" fillId="6" borderId="8" xfId="0" applyFont="1" applyFill="1" applyBorder="1" applyAlignment="1">
      <alignment wrapText="1"/>
    </xf>
    <xf numFmtId="2" fontId="5" fillId="6" borderId="16" xfId="0" applyNumberFormat="1" applyFont="1" applyFill="1" applyBorder="1" applyAlignment="1">
      <alignment wrapText="1"/>
    </xf>
    <xf numFmtId="0" fontId="4" fillId="6" borderId="8" xfId="0" applyFont="1" applyFill="1" applyBorder="1"/>
    <xf numFmtId="0" fontId="4" fillId="6" borderId="16" xfId="0" applyFont="1" applyFill="1" applyBorder="1"/>
    <xf numFmtId="43" fontId="4" fillId="6" borderId="16" xfId="1" applyFont="1" applyFill="1" applyBorder="1"/>
    <xf numFmtId="0" fontId="2" fillId="5" borderId="27" xfId="0" applyFont="1" applyFill="1" applyBorder="1" applyAlignment="1">
      <alignment vertical="center" wrapText="1"/>
    </xf>
    <xf numFmtId="2" fontId="5" fillId="5" borderId="0" xfId="0" applyNumberFormat="1" applyFont="1" applyFill="1" applyAlignment="1">
      <alignment wrapText="1"/>
    </xf>
    <xf numFmtId="0" fontId="4" fillId="5" borderId="27" xfId="0" applyFont="1" applyFill="1" applyBorder="1" applyProtection="1">
      <protection locked="0"/>
    </xf>
    <xf numFmtId="0" fontId="4" fillId="5" borderId="0" xfId="0" applyFont="1" applyFill="1" applyProtection="1">
      <protection locked="0"/>
    </xf>
    <xf numFmtId="0" fontId="4" fillId="5" borderId="27" xfId="0" applyFont="1" applyFill="1" applyBorder="1"/>
    <xf numFmtId="43" fontId="4" fillId="5" borderId="0" xfId="1" applyFont="1" applyFill="1" applyBorder="1"/>
    <xf numFmtId="0" fontId="4" fillId="5" borderId="27" xfId="0" applyFont="1" applyFill="1" applyBorder="1" applyAlignment="1" applyProtection="1">
      <alignment wrapText="1"/>
      <protection locked="0"/>
    </xf>
    <xf numFmtId="2" fontId="5" fillId="5" borderId="17" xfId="0" applyNumberFormat="1" applyFont="1" applyFill="1" applyBorder="1" applyAlignment="1">
      <alignment wrapText="1"/>
    </xf>
    <xf numFmtId="0" fontId="4" fillId="5" borderId="13" xfId="0" applyFont="1" applyFill="1" applyBorder="1"/>
    <xf numFmtId="0" fontId="4" fillId="5" borderId="17" xfId="0" applyFont="1" applyFill="1" applyBorder="1"/>
    <xf numFmtId="43" fontId="4" fillId="5" borderId="17" xfId="1" applyFont="1" applyFill="1" applyBorder="1"/>
    <xf numFmtId="0" fontId="4" fillId="3" borderId="28" xfId="0" applyFont="1" applyFill="1" applyBorder="1" applyAlignment="1" applyProtection="1">
      <alignment wrapText="1"/>
      <protection locked="0"/>
    </xf>
    <xf numFmtId="0" fontId="2" fillId="2" borderId="6" xfId="0" applyFont="1" applyFill="1" applyBorder="1" applyAlignment="1">
      <alignment vertical="center" wrapText="1"/>
    </xf>
    <xf numFmtId="0" fontId="1" fillId="5" borderId="27" xfId="0" applyFont="1" applyFill="1" applyBorder="1" applyAlignment="1">
      <alignment vertical="center" wrapText="1"/>
    </xf>
    <xf numFmtId="164" fontId="5" fillId="2" borderId="30" xfId="0" applyNumberFormat="1" applyFont="1" applyFill="1" applyBorder="1"/>
    <xf numFmtId="2" fontId="13" fillId="3" borderId="31" xfId="0" applyNumberFormat="1" applyFont="1" applyFill="1" applyBorder="1" applyAlignment="1" applyProtection="1">
      <alignment wrapText="1"/>
      <protection locked="0"/>
    </xf>
    <xf numFmtId="2" fontId="5" fillId="6" borderId="26" xfId="0" applyNumberFormat="1" applyFont="1" applyFill="1" applyBorder="1" applyAlignment="1">
      <alignment horizontal="center" wrapText="1"/>
    </xf>
    <xf numFmtId="0" fontId="5" fillId="6" borderId="18" xfId="0" applyFont="1" applyFill="1" applyBorder="1" applyAlignment="1">
      <alignment horizontal="center" vertical="center"/>
    </xf>
    <xf numFmtId="0" fontId="4" fillId="3" borderId="31" xfId="0" applyFont="1" applyFill="1" applyBorder="1" applyProtection="1">
      <protection locked="0"/>
    </xf>
    <xf numFmtId="164" fontId="4" fillId="3" borderId="8" xfId="0" applyNumberFormat="1" applyFont="1" applyFill="1" applyBorder="1" applyProtection="1">
      <protection locked="0"/>
    </xf>
    <xf numFmtId="164" fontId="4" fillId="3" borderId="16" xfId="0" applyNumberFormat="1" applyFont="1" applyFill="1" applyBorder="1" applyProtection="1">
      <protection locked="0"/>
    </xf>
    <xf numFmtId="164" fontId="4" fillId="2" borderId="8" xfId="0" applyNumberFormat="1" applyFont="1" applyFill="1" applyBorder="1"/>
    <xf numFmtId="164" fontId="4" fillId="2" borderId="16" xfId="1" applyNumberFormat="1" applyFont="1" applyFill="1" applyBorder="1"/>
    <xf numFmtId="164" fontId="4" fillId="3" borderId="13" xfId="0" applyNumberFormat="1" applyFont="1" applyFill="1" applyBorder="1" applyProtection="1">
      <protection locked="0"/>
    </xf>
    <xf numFmtId="164" fontId="4" fillId="3" borderId="17" xfId="0" applyNumberFormat="1" applyFont="1" applyFill="1" applyBorder="1" applyProtection="1">
      <protection locked="0"/>
    </xf>
    <xf numFmtId="164" fontId="5" fillId="2" borderId="14" xfId="0" applyNumberFormat="1" applyFont="1" applyFill="1" applyBorder="1" applyAlignment="1">
      <alignment wrapText="1"/>
    </xf>
    <xf numFmtId="164" fontId="5" fillId="2" borderId="6" xfId="0" applyNumberFormat="1" applyFont="1" applyFill="1" applyBorder="1" applyAlignment="1">
      <alignment wrapText="1"/>
    </xf>
    <xf numFmtId="164" fontId="5" fillId="2" borderId="14" xfId="1" applyNumberFormat="1" applyFont="1" applyFill="1" applyBorder="1" applyAlignment="1">
      <alignment wrapText="1"/>
    </xf>
    <xf numFmtId="164" fontId="4" fillId="3" borderId="6" xfId="0" applyNumberFormat="1" applyFont="1" applyFill="1" applyBorder="1" applyProtection="1">
      <protection locked="0"/>
    </xf>
    <xf numFmtId="164" fontId="4" fillId="3" borderId="14" xfId="0" applyNumberFormat="1" applyFont="1" applyFill="1" applyBorder="1" applyProtection="1">
      <protection locked="0"/>
    </xf>
    <xf numFmtId="164" fontId="5" fillId="2" borderId="29" xfId="1" applyNumberFormat="1" applyFont="1" applyFill="1" applyBorder="1"/>
    <xf numFmtId="164" fontId="5" fillId="2" borderId="14" xfId="0" applyNumberFormat="1" applyFont="1" applyFill="1" applyBorder="1"/>
    <xf numFmtId="164" fontId="5" fillId="2" borderId="6" xfId="0" applyNumberFormat="1" applyFont="1" applyFill="1" applyBorder="1"/>
    <xf numFmtId="164" fontId="5" fillId="2" borderId="14" xfId="1" applyNumberFormat="1" applyFont="1" applyFill="1" applyBorder="1"/>
    <xf numFmtId="164" fontId="4" fillId="3" borderId="7" xfId="0" applyNumberFormat="1" applyFont="1" applyFill="1" applyBorder="1" applyProtection="1">
      <protection locked="0"/>
    </xf>
    <xf numFmtId="0" fontId="16" fillId="0" borderId="0" xfId="0" applyFont="1"/>
    <xf numFmtId="0" fontId="0" fillId="3" borderId="22" xfId="0" applyFill="1" applyBorder="1"/>
    <xf numFmtId="0" fontId="0" fillId="3" borderId="32" xfId="0" applyFill="1" applyBorder="1"/>
    <xf numFmtId="0" fontId="5" fillId="2" borderId="10" xfId="0" applyFont="1" applyFill="1" applyBorder="1" applyAlignment="1">
      <alignment wrapText="1"/>
    </xf>
    <xf numFmtId="0" fontId="5" fillId="2" borderId="8" xfId="0" applyFont="1" applyFill="1" applyBorder="1" applyAlignment="1">
      <alignment vertical="center" wrapText="1"/>
    </xf>
    <xf numFmtId="0" fontId="5" fillId="2" borderId="11" xfId="0" applyFont="1" applyFill="1" applyBorder="1" applyAlignment="1">
      <alignment wrapText="1"/>
    </xf>
    <xf numFmtId="0" fontId="5" fillId="5" borderId="0" xfId="0" applyFont="1" applyFill="1"/>
    <xf numFmtId="0" fontId="0" fillId="5" borderId="0" xfId="0" applyFill="1"/>
    <xf numFmtId="0" fontId="5" fillId="5" borderId="0" xfId="0" applyFont="1" applyFill="1" applyAlignment="1">
      <alignment wrapText="1"/>
    </xf>
    <xf numFmtId="0" fontId="0" fillId="0" borderId="0" xfId="0" applyAlignment="1">
      <alignment vertical="center"/>
    </xf>
    <xf numFmtId="0" fontId="15" fillId="5" borderId="0" xfId="0" applyFont="1" applyFill="1" applyAlignment="1">
      <alignment vertical="center"/>
    </xf>
    <xf numFmtId="0" fontId="0" fillId="7" borderId="0" xfId="0" applyFill="1"/>
    <xf numFmtId="0" fontId="4" fillId="2" borderId="36" xfId="0" applyFont="1" applyFill="1" applyBorder="1" applyAlignment="1">
      <alignment wrapText="1"/>
    </xf>
    <xf numFmtId="0" fontId="2" fillId="2" borderId="23" xfId="0" applyFont="1" applyFill="1" applyBorder="1" applyAlignment="1">
      <alignment vertical="center" wrapText="1"/>
    </xf>
    <xf numFmtId="0" fontId="4" fillId="2" borderId="21" xfId="0" applyFont="1" applyFill="1" applyBorder="1" applyAlignment="1">
      <alignment wrapText="1"/>
    </xf>
    <xf numFmtId="0" fontId="0" fillId="3" borderId="2" xfId="0" applyFill="1" applyBorder="1" applyAlignment="1">
      <alignment wrapText="1"/>
    </xf>
    <xf numFmtId="0" fontId="0" fillId="3" borderId="7" xfId="0" applyFill="1" applyBorder="1" applyAlignment="1">
      <alignment wrapText="1"/>
    </xf>
    <xf numFmtId="0" fontId="2" fillId="2" borderId="34" xfId="0" applyFont="1" applyFill="1" applyBorder="1" applyAlignment="1">
      <alignment vertical="center" wrapText="1"/>
    </xf>
    <xf numFmtId="0" fontId="0" fillId="3" borderId="3" xfId="0" applyFill="1" applyBorder="1" applyAlignment="1">
      <alignment wrapText="1"/>
    </xf>
    <xf numFmtId="0" fontId="0" fillId="3" borderId="1" xfId="0" applyFill="1" applyBorder="1" applyAlignment="1">
      <alignment vertical="top" wrapText="1"/>
    </xf>
    <xf numFmtId="164" fontId="4" fillId="3" borderId="27" xfId="0" applyNumberFormat="1" applyFont="1" applyFill="1" applyBorder="1" applyProtection="1">
      <protection locked="0"/>
    </xf>
    <xf numFmtId="164" fontId="4" fillId="3" borderId="0" xfId="0" applyNumberFormat="1" applyFont="1" applyFill="1" applyProtection="1">
      <protection locked="0"/>
    </xf>
    <xf numFmtId="0" fontId="3" fillId="2" borderId="37" xfId="0" applyFont="1" applyFill="1" applyBorder="1" applyAlignment="1">
      <alignment wrapText="1"/>
    </xf>
    <xf numFmtId="0" fontId="3" fillId="6" borderId="23" xfId="0" applyFont="1" applyFill="1" applyBorder="1" applyAlignment="1">
      <alignment wrapText="1"/>
    </xf>
    <xf numFmtId="2" fontId="5" fillId="2" borderId="10" xfId="0" applyNumberFormat="1" applyFont="1" applyFill="1" applyBorder="1" applyAlignment="1">
      <alignment wrapText="1"/>
    </xf>
    <xf numFmtId="2" fontId="3" fillId="6" borderId="8" xfId="0" applyNumberFormat="1" applyFont="1" applyFill="1" applyBorder="1" applyAlignment="1">
      <alignment wrapText="1"/>
    </xf>
    <xf numFmtId="164" fontId="4" fillId="3" borderId="8" xfId="0" applyNumberFormat="1" applyFont="1" applyFill="1" applyBorder="1" applyAlignment="1" applyProtection="1">
      <alignment wrapText="1"/>
      <protection locked="0"/>
    </xf>
    <xf numFmtId="164" fontId="4" fillId="3" borderId="26" xfId="0" applyNumberFormat="1" applyFont="1" applyFill="1" applyBorder="1" applyAlignment="1" applyProtection="1">
      <alignment wrapText="1"/>
      <protection locked="0"/>
    </xf>
    <xf numFmtId="0" fontId="2" fillId="3" borderId="36" xfId="0" applyFont="1" applyFill="1" applyBorder="1" applyAlignment="1" applyProtection="1">
      <alignment vertical="center" wrapText="1"/>
      <protection locked="0"/>
    </xf>
    <xf numFmtId="0" fontId="4" fillId="2" borderId="10" xfId="0" applyFont="1" applyFill="1" applyBorder="1"/>
    <xf numFmtId="0" fontId="4" fillId="3" borderId="26" xfId="0" applyFont="1" applyFill="1" applyBorder="1" applyAlignment="1" applyProtection="1">
      <alignment wrapText="1"/>
      <protection locked="0"/>
    </xf>
    <xf numFmtId="0" fontId="4" fillId="3" borderId="8" xfId="0" applyFont="1" applyFill="1" applyBorder="1" applyProtection="1">
      <protection locked="0"/>
    </xf>
    <xf numFmtId="0" fontId="4" fillId="3" borderId="13" xfId="0" applyFont="1" applyFill="1" applyBorder="1" applyProtection="1">
      <protection locked="0"/>
    </xf>
    <xf numFmtId="164" fontId="4" fillId="3" borderId="13" xfId="0" applyNumberFormat="1" applyFont="1" applyFill="1" applyBorder="1" applyAlignment="1" applyProtection="1">
      <alignment wrapText="1"/>
      <protection locked="0"/>
    </xf>
    <xf numFmtId="0" fontId="18" fillId="0" borderId="0" xfId="0" applyFont="1" applyAlignment="1">
      <alignment vertical="center" wrapText="1"/>
    </xf>
    <xf numFmtId="0" fontId="3" fillId="0" borderId="0" xfId="0" applyFont="1" applyAlignment="1">
      <alignment horizontal="left" wrapText="1"/>
    </xf>
    <xf numFmtId="6" fontId="4" fillId="3" borderId="9" xfId="0" applyNumberFormat="1" applyFont="1" applyFill="1" applyBorder="1" applyAlignment="1" applyProtection="1">
      <alignment horizontal="left"/>
      <protection locked="0"/>
    </xf>
    <xf numFmtId="0" fontId="4" fillId="3" borderId="4" xfId="0" applyFont="1" applyFill="1" applyBorder="1" applyAlignment="1" applyProtection="1">
      <alignment horizontal="left"/>
      <protection locked="0"/>
    </xf>
    <xf numFmtId="0" fontId="4" fillId="3" borderId="9" xfId="0" applyFont="1" applyFill="1" applyBorder="1" applyAlignment="1" applyProtection="1">
      <alignment horizontal="left"/>
      <protection locked="0"/>
    </xf>
    <xf numFmtId="0" fontId="17" fillId="3" borderId="9" xfId="3" applyFill="1" applyBorder="1" applyAlignment="1" applyProtection="1">
      <alignment horizontal="left"/>
      <protection locked="0"/>
    </xf>
    <xf numFmtId="14" fontId="4" fillId="3" borderId="9" xfId="0" applyNumberFormat="1" applyFont="1" applyFill="1" applyBorder="1" applyAlignment="1" applyProtection="1">
      <alignment horizontal="left"/>
      <protection locked="0"/>
    </xf>
    <xf numFmtId="17" fontId="4" fillId="5" borderId="9" xfId="0" applyNumberFormat="1" applyFont="1" applyFill="1" applyBorder="1" applyAlignment="1" applyProtection="1">
      <alignment horizontal="left"/>
      <protection locked="0"/>
    </xf>
    <xf numFmtId="14" fontId="4" fillId="5" borderId="5" xfId="0" applyNumberFormat="1" applyFont="1" applyFill="1" applyBorder="1" applyAlignment="1" applyProtection="1">
      <alignment horizontal="left"/>
      <protection locked="0"/>
    </xf>
    <xf numFmtId="0" fontId="5" fillId="2" borderId="2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7" xfId="0" applyFont="1" applyFill="1" applyBorder="1" applyAlignment="1">
      <alignment horizontal="center" wrapText="1"/>
    </xf>
    <xf numFmtId="0" fontId="5" fillId="2" borderId="0" xfId="0" applyFont="1" applyFill="1" applyAlignment="1">
      <alignment horizontal="center" wrapText="1"/>
    </xf>
    <xf numFmtId="0" fontId="5" fillId="2" borderId="27"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33" xfId="0" applyFont="1" applyFill="1" applyBorder="1" applyAlignment="1">
      <alignment horizontal="center"/>
    </xf>
    <xf numFmtId="0" fontId="5" fillId="0" borderId="0" xfId="0" applyFont="1" applyAlignment="1">
      <alignment wrapText="1"/>
    </xf>
    <xf numFmtId="0" fontId="5" fillId="8" borderId="0" xfId="0" applyFont="1" applyFill="1" applyAlignment="1">
      <alignment horizontal="center" vertical="center"/>
    </xf>
    <xf numFmtId="14" fontId="4" fillId="0" borderId="0" xfId="0" applyNumberFormat="1" applyFont="1" applyAlignment="1" applyProtection="1">
      <alignment horizontal="left"/>
      <protection locked="0"/>
    </xf>
    <xf numFmtId="0" fontId="4" fillId="0" borderId="0" xfId="0" applyFont="1" applyAlignment="1" applyProtection="1">
      <alignment horizontal="left"/>
      <protection locked="0"/>
    </xf>
    <xf numFmtId="0" fontId="4" fillId="0" borderId="0" xfId="0" applyFont="1" applyAlignment="1">
      <alignment horizontal="center"/>
    </xf>
    <xf numFmtId="0" fontId="4" fillId="2" borderId="2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4" fillId="7" borderId="0" xfId="0" applyFont="1" applyFill="1"/>
    <xf numFmtId="0" fontId="4" fillId="2" borderId="10" xfId="0" applyFont="1" applyFill="1" applyBorder="1" applyAlignment="1">
      <alignment horizontal="center" wrapText="1"/>
    </xf>
    <xf numFmtId="0" fontId="4" fillId="2" borderId="8" xfId="0" applyFont="1" applyFill="1" applyBorder="1" applyAlignment="1">
      <alignment horizont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wrapText="1"/>
    </xf>
    <xf numFmtId="0" fontId="5" fillId="9" borderId="0" xfId="0" applyFont="1" applyFill="1" applyAlignment="1">
      <alignment horizontal="left" vertical="center"/>
    </xf>
    <xf numFmtId="0" fontId="16" fillId="2" borderId="1" xfId="0" applyFont="1" applyFill="1" applyBorder="1" applyAlignment="1">
      <alignment vertical="center" wrapText="1"/>
    </xf>
    <xf numFmtId="0" fontId="5" fillId="2" borderId="0" xfId="0" applyFont="1" applyFill="1" applyAlignment="1">
      <alignment wrapText="1"/>
    </xf>
    <xf numFmtId="0" fontId="5" fillId="8" borderId="33" xfId="0" applyFont="1" applyFill="1" applyBorder="1" applyAlignment="1">
      <alignment horizontal="center" vertical="center"/>
    </xf>
    <xf numFmtId="0" fontId="5" fillId="2" borderId="2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3" fillId="6" borderId="38" xfId="0" applyFont="1" applyFill="1" applyBorder="1" applyAlignment="1">
      <alignment wrapText="1"/>
    </xf>
    <xf numFmtId="164" fontId="4" fillId="3" borderId="32" xfId="0" applyNumberFormat="1" applyFont="1" applyFill="1" applyBorder="1" applyAlignment="1" applyProtection="1">
      <alignment wrapText="1"/>
      <protection locked="0"/>
    </xf>
    <xf numFmtId="164" fontId="5" fillId="2" borderId="20" xfId="0" applyNumberFormat="1" applyFont="1" applyFill="1" applyBorder="1" applyAlignment="1">
      <alignment wrapText="1"/>
    </xf>
    <xf numFmtId="2" fontId="5" fillId="2" borderId="38" xfId="0" applyNumberFormat="1" applyFont="1" applyFill="1" applyBorder="1" applyAlignment="1">
      <alignment wrapText="1"/>
    </xf>
    <xf numFmtId="2" fontId="5" fillId="6" borderId="32" xfId="0" applyNumberFormat="1" applyFont="1" applyFill="1" applyBorder="1" applyAlignment="1">
      <alignment wrapText="1"/>
    </xf>
    <xf numFmtId="164" fontId="4" fillId="3" borderId="39" xfId="0" applyNumberFormat="1" applyFont="1" applyFill="1" applyBorder="1" applyAlignment="1" applyProtection="1">
      <alignment wrapText="1"/>
      <protection locked="0"/>
    </xf>
    <xf numFmtId="0" fontId="4" fillId="0" borderId="40" xfId="0" applyFont="1" applyBorder="1"/>
    <xf numFmtId="0" fontId="4" fillId="0" borderId="25" xfId="0" applyFont="1" applyBorder="1" applyAlignment="1">
      <alignment wrapText="1"/>
    </xf>
    <xf numFmtId="0" fontId="4" fillId="0" borderId="41" xfId="0" applyFont="1" applyBorder="1"/>
    <xf numFmtId="2" fontId="5" fillId="0" borderId="42" xfId="0" applyNumberFormat="1" applyFont="1" applyBorder="1" applyAlignment="1">
      <alignment wrapText="1"/>
    </xf>
    <xf numFmtId="0" fontId="3" fillId="0" borderId="42" xfId="0" applyFont="1" applyBorder="1" applyAlignment="1">
      <alignment wrapText="1"/>
    </xf>
    <xf numFmtId="0" fontId="4" fillId="0" borderId="33" xfId="0" applyFont="1" applyBorder="1"/>
    <xf numFmtId="164" fontId="5" fillId="2" borderId="22" xfId="0" applyNumberFormat="1" applyFont="1" applyFill="1" applyBorder="1" applyAlignment="1">
      <alignment wrapText="1"/>
    </xf>
    <xf numFmtId="0" fontId="5" fillId="2" borderId="18" xfId="0" applyFont="1" applyFill="1" applyBorder="1" applyAlignment="1">
      <alignment wrapText="1"/>
    </xf>
    <xf numFmtId="0" fontId="19" fillId="0" borderId="0" xfId="0" applyFont="1" applyAlignment="1">
      <alignment wrapText="1"/>
    </xf>
    <xf numFmtId="6" fontId="4" fillId="2" borderId="9" xfId="0" applyNumberFormat="1" applyFont="1" applyFill="1" applyBorder="1" applyAlignment="1" applyProtection="1">
      <alignment horizontal="left"/>
      <protection locked="0"/>
    </xf>
    <xf numFmtId="9" fontId="4" fillId="2" borderId="23" xfId="0" applyNumberFormat="1" applyFont="1" applyFill="1" applyBorder="1" applyAlignment="1" applyProtection="1">
      <alignment horizontal="left"/>
      <protection locked="0"/>
    </xf>
    <xf numFmtId="0" fontId="4" fillId="2" borderId="9" xfId="0" applyFont="1" applyFill="1" applyBorder="1" applyAlignment="1" applyProtection="1">
      <alignment horizontal="left"/>
      <protection locked="0"/>
    </xf>
    <xf numFmtId="164" fontId="4" fillId="2" borderId="16" xfId="0" applyNumberFormat="1" applyFont="1" applyFill="1" applyBorder="1" applyAlignment="1" applyProtection="1">
      <alignment wrapText="1"/>
      <protection locked="0"/>
    </xf>
    <xf numFmtId="164" fontId="4" fillId="2" borderId="8" xfId="0" applyNumberFormat="1" applyFont="1" applyFill="1" applyBorder="1" applyAlignment="1" applyProtection="1">
      <alignment wrapText="1"/>
      <protection locked="0"/>
    </xf>
    <xf numFmtId="0" fontId="2" fillId="2" borderId="36" xfId="0" applyFont="1" applyFill="1" applyBorder="1" applyAlignment="1" applyProtection="1">
      <alignment vertical="center" wrapText="1"/>
      <protection locked="0"/>
    </xf>
    <xf numFmtId="164" fontId="4" fillId="2" borderId="13" xfId="0" applyNumberFormat="1" applyFont="1" applyFill="1" applyBorder="1" applyAlignment="1" applyProtection="1">
      <alignment wrapText="1"/>
      <protection locked="0"/>
    </xf>
    <xf numFmtId="164" fontId="4" fillId="2" borderId="26" xfId="0" applyNumberFormat="1" applyFont="1" applyFill="1" applyBorder="1" applyAlignment="1" applyProtection="1">
      <alignment wrapText="1"/>
      <protection locked="0"/>
    </xf>
    <xf numFmtId="0" fontId="3" fillId="2" borderId="15" xfId="0" applyFont="1" applyFill="1" applyBorder="1" applyAlignment="1">
      <alignment wrapText="1"/>
    </xf>
    <xf numFmtId="164" fontId="5" fillId="2" borderId="19" xfId="0" applyNumberFormat="1" applyFont="1" applyFill="1" applyBorder="1" applyAlignment="1">
      <alignment wrapText="1"/>
    </xf>
    <xf numFmtId="0" fontId="14" fillId="2" borderId="0" xfId="0" applyFont="1" applyFill="1" applyAlignment="1">
      <alignment wrapText="1"/>
    </xf>
    <xf numFmtId="164" fontId="14" fillId="2" borderId="0" xfId="0" applyNumberFormat="1" applyFont="1" applyFill="1" applyAlignment="1">
      <alignment wrapText="1"/>
    </xf>
    <xf numFmtId="0" fontId="14" fillId="0" borderId="0" xfId="0" applyFont="1" applyAlignment="1">
      <alignment wrapText="1"/>
    </xf>
    <xf numFmtId="164" fontId="14" fillId="0" borderId="0" xfId="0" applyNumberFormat="1" applyFont="1" applyAlignment="1">
      <alignment wrapText="1"/>
    </xf>
    <xf numFmtId="14" fontId="4" fillId="0" borderId="0" xfId="0" applyNumberFormat="1" applyFont="1"/>
    <xf numFmtId="0" fontId="5" fillId="2" borderId="43" xfId="0" applyFont="1" applyFill="1" applyBorder="1" applyAlignment="1">
      <alignment horizontal="center" vertical="center" wrapText="1"/>
    </xf>
    <xf numFmtId="2" fontId="5" fillId="2" borderId="12" xfId="0" applyNumberFormat="1" applyFont="1" applyFill="1" applyBorder="1" applyAlignment="1">
      <alignment wrapText="1"/>
    </xf>
    <xf numFmtId="0" fontId="5" fillId="2" borderId="18" xfId="0" applyFont="1" applyFill="1" applyBorder="1" applyAlignment="1">
      <alignment horizontal="center" vertical="center" wrapText="1"/>
    </xf>
    <xf numFmtId="2" fontId="5" fillId="6" borderId="8" xfId="0" applyNumberFormat="1" applyFont="1" applyFill="1" applyBorder="1" applyAlignment="1">
      <alignment wrapText="1"/>
    </xf>
    <xf numFmtId="2" fontId="5" fillId="5" borderId="13" xfId="0" applyNumberFormat="1" applyFont="1" applyFill="1" applyBorder="1" applyAlignment="1">
      <alignment wrapText="1"/>
    </xf>
    <xf numFmtId="2" fontId="5" fillId="5" borderId="27" xfId="0" applyNumberFormat="1" applyFont="1" applyFill="1" applyBorder="1" applyAlignment="1">
      <alignment wrapText="1"/>
    </xf>
    <xf numFmtId="0" fontId="5" fillId="3" borderId="0" xfId="0" applyFont="1" applyFill="1" applyAlignment="1">
      <alignment wrapText="1"/>
    </xf>
    <xf numFmtId="164" fontId="4" fillId="2" borderId="6" xfId="0" applyNumberFormat="1" applyFont="1" applyFill="1" applyBorder="1" applyAlignment="1" applyProtection="1">
      <alignment wrapText="1"/>
      <protection locked="0"/>
    </xf>
    <xf numFmtId="0" fontId="17" fillId="3" borderId="32" xfId="3" applyFill="1" applyBorder="1"/>
    <xf numFmtId="14" fontId="0" fillId="3" borderId="33" xfId="0" applyNumberFormat="1" applyFill="1" applyBorder="1"/>
    <xf numFmtId="6" fontId="0" fillId="3" borderId="33" xfId="0" applyNumberFormat="1" applyFill="1" applyBorder="1"/>
    <xf numFmtId="6" fontId="0" fillId="3" borderId="35" xfId="0" applyNumberFormat="1" applyFill="1" applyBorder="1"/>
    <xf numFmtId="164" fontId="5" fillId="0" borderId="0" xfId="0" applyNumberFormat="1" applyFont="1"/>
    <xf numFmtId="0" fontId="20" fillId="0" borderId="0" xfId="0" applyFont="1" applyAlignment="1">
      <alignment horizontal="left" vertical="center" indent="2"/>
    </xf>
    <xf numFmtId="0" fontId="1" fillId="9" borderId="0" xfId="0" applyFont="1" applyFill="1" applyAlignment="1">
      <alignment horizontal="left" vertical="center" wrapText="1"/>
    </xf>
    <xf numFmtId="0" fontId="18" fillId="0" borderId="0" xfId="0" applyFont="1" applyAlignment="1">
      <alignment horizontal="left" vertical="top" wrapText="1"/>
    </xf>
    <xf numFmtId="0" fontId="5" fillId="9" borderId="0" xfId="0" applyFont="1" applyFill="1" applyAlignment="1">
      <alignment horizontal="left" vertical="center"/>
    </xf>
    <xf numFmtId="0" fontId="5" fillId="9" borderId="0" xfId="0" applyFont="1" applyFill="1" applyAlignment="1">
      <alignment horizontal="left" vertical="center" wrapText="1"/>
    </xf>
    <xf numFmtId="0" fontId="14" fillId="9" borderId="0" xfId="0" applyFont="1" applyFill="1" applyAlignment="1">
      <alignment horizontal="left" vertical="center"/>
    </xf>
    <xf numFmtId="0" fontId="19" fillId="0" borderId="0" xfId="0" applyFont="1" applyAlignment="1">
      <alignment horizontal="center" wrapText="1"/>
    </xf>
    <xf numFmtId="0" fontId="3" fillId="0" borderId="0" xfId="0" applyFont="1" applyAlignment="1">
      <alignment horizontal="center" vertical="center" wrapText="1"/>
    </xf>
    <xf numFmtId="0" fontId="4" fillId="3" borderId="19" xfId="0" applyFont="1" applyFill="1" applyBorder="1" applyAlignment="1">
      <alignment horizontal="center"/>
    </xf>
    <xf numFmtId="0" fontId="4" fillId="3" borderId="20" xfId="0" applyFont="1" applyFill="1" applyBorder="1" applyAlignment="1">
      <alignment horizontal="center"/>
    </xf>
    <xf numFmtId="0" fontId="6" fillId="0" borderId="0" xfId="0" applyFont="1" applyAlignment="1">
      <alignment horizontal="center" vertical="center" wrapText="1"/>
    </xf>
    <xf numFmtId="0" fontId="1" fillId="0" borderId="0" xfId="0" applyFont="1" applyAlignment="1">
      <alignment horizontal="center" vertical="center" wrapText="1"/>
    </xf>
  </cellXfs>
  <cellStyles count="4">
    <cellStyle name="Comma" xfId="1" builtinId="3"/>
    <cellStyle name="Comma 2" xfId="2" xr:uid="{00000000-0005-0000-0000-000001000000}"/>
    <cellStyle name="Hyperlink" xfId="3" builtinId="8"/>
    <cellStyle name="Normal" xfId="0" builtinId="0"/>
  </cellStyles>
  <dxfs count="0"/>
  <tableStyles count="0" defaultTableStyle="TableStyleMedium2" defaultPivotStyle="PivotStyleLight16"/>
  <colors>
    <mruColors>
      <color rgb="FFDDDDD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10.jpg@01D32324.BBA76160" TargetMode="External"/><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cid:image010.jpg@01D32324.BBA76160" TargetMode="Externa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1228725</xdr:colOff>
      <xdr:row>2</xdr:row>
      <xdr:rowOff>95250</xdr:rowOff>
    </xdr:from>
    <xdr:to>
      <xdr:col>3</xdr:col>
      <xdr:colOff>38100</xdr:colOff>
      <xdr:row>10</xdr:row>
      <xdr:rowOff>114300</xdr:rowOff>
    </xdr:to>
    <xdr:pic>
      <xdr:nvPicPr>
        <xdr:cNvPr id="3" name="Picture 2" descr="JCPCC colour">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9175" y="419100"/>
          <a:ext cx="3028950"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209550</xdr:colOff>
      <xdr:row>1</xdr:row>
      <xdr:rowOff>57150</xdr:rowOff>
    </xdr:from>
    <xdr:to>
      <xdr:col>1</xdr:col>
      <xdr:colOff>1209675</xdr:colOff>
      <xdr:row>10</xdr:row>
      <xdr:rowOff>85725</xdr:rowOff>
    </xdr:to>
    <xdr:pic>
      <xdr:nvPicPr>
        <xdr:cNvPr id="4" name="Picture 3" descr="JC phot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219075"/>
          <a:ext cx="139065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314325</xdr:colOff>
      <xdr:row>0</xdr:row>
      <xdr:rowOff>123825</xdr:rowOff>
    </xdr:from>
    <xdr:to>
      <xdr:col>6</xdr:col>
      <xdr:colOff>314325</xdr:colOff>
      <xdr:row>0</xdr:row>
      <xdr:rowOff>800888</xdr:rowOff>
    </xdr:to>
    <xdr:pic>
      <xdr:nvPicPr>
        <xdr:cNvPr id="2" name="Picture 1" descr="Generic Email Si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896225" y="123825"/>
          <a:ext cx="2162175" cy="677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1566333</xdr:colOff>
      <xdr:row>0</xdr:row>
      <xdr:rowOff>0</xdr:rowOff>
    </xdr:from>
    <xdr:to>
      <xdr:col>10</xdr:col>
      <xdr:colOff>175683</xdr:colOff>
      <xdr:row>0</xdr:row>
      <xdr:rowOff>809625</xdr:rowOff>
    </xdr:to>
    <xdr:pic>
      <xdr:nvPicPr>
        <xdr:cNvPr id="2" name="Picture 1" descr="Generic Email Si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0900833" y="0"/>
          <a:ext cx="311785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1"/>
  <sheetViews>
    <sheetView showGridLines="0" tabSelected="1" topLeftCell="A16" workbookViewId="0">
      <selection activeCell="H13" sqref="H13"/>
    </sheetView>
  </sheetViews>
  <sheetFormatPr defaultRowHeight="12.75"/>
  <cols>
    <col min="1" max="1" width="5.85546875" customWidth="1"/>
    <col min="2" max="2" width="48.140625" customWidth="1"/>
    <col min="3" max="3" width="63.28515625" customWidth="1"/>
  </cols>
  <sheetData>
    <row r="1" spans="1:3">
      <c r="A1" s="203" t="s">
        <v>0</v>
      </c>
    </row>
    <row r="13" spans="1:3" ht="117" customHeight="1">
      <c r="A13" s="124"/>
      <c r="B13" s="205" t="s">
        <v>1</v>
      </c>
      <c r="C13" s="205"/>
    </row>
    <row r="14" spans="1:3">
      <c r="B14" t="s">
        <v>2</v>
      </c>
    </row>
    <row r="16" spans="1:3" s="99" customFormat="1" ht="30" customHeight="1">
      <c r="B16" s="206" t="s">
        <v>3</v>
      </c>
      <c r="C16" s="206"/>
    </row>
    <row r="18" spans="1:6" s="99" customFormat="1" ht="30" customHeight="1">
      <c r="B18" s="208" t="s">
        <v>4</v>
      </c>
      <c r="C18" s="208"/>
      <c r="D18" s="100"/>
      <c r="E18" s="100"/>
      <c r="F18" s="100"/>
    </row>
    <row r="19" spans="1:6">
      <c r="B19" t="s">
        <v>5</v>
      </c>
    </row>
    <row r="21" spans="1:6" s="99" customFormat="1" ht="30" customHeight="1">
      <c r="B21" s="206" t="s">
        <v>6</v>
      </c>
      <c r="C21" s="206"/>
    </row>
    <row r="22" spans="1:6" s="99" customFormat="1" ht="30" customHeight="1">
      <c r="B22" s="154" t="s">
        <v>7</v>
      </c>
      <c r="C22" s="154"/>
    </row>
    <row r="23" spans="1:6" s="97" customFormat="1" ht="15.75" thickBot="1">
      <c r="B23" s="96"/>
    </row>
    <row r="24" spans="1:6" ht="15">
      <c r="A24" s="150" t="s">
        <v>8</v>
      </c>
      <c r="B24" s="93" t="s">
        <v>9</v>
      </c>
      <c r="C24" s="91"/>
    </row>
    <row r="25" spans="1:6" ht="15">
      <c r="A25" s="151" t="s">
        <v>10</v>
      </c>
      <c r="B25" s="8" t="s">
        <v>11</v>
      </c>
      <c r="C25" s="92"/>
    </row>
    <row r="26" spans="1:6" ht="30">
      <c r="A26" s="152" t="s">
        <v>12</v>
      </c>
      <c r="B26" s="94" t="s">
        <v>13</v>
      </c>
      <c r="C26" s="92"/>
    </row>
    <row r="27" spans="1:6" ht="35.25" customHeight="1">
      <c r="A27" s="151" t="s">
        <v>14</v>
      </c>
      <c r="B27" s="8" t="s">
        <v>15</v>
      </c>
      <c r="C27" s="198"/>
    </row>
    <row r="28" spans="1:6" ht="15">
      <c r="A28" s="151" t="s">
        <v>16</v>
      </c>
      <c r="B28" s="8" t="s">
        <v>17</v>
      </c>
      <c r="C28" s="199"/>
    </row>
    <row r="29" spans="1:6" ht="15">
      <c r="A29" s="151" t="s">
        <v>18</v>
      </c>
      <c r="B29" s="8" t="s">
        <v>19</v>
      </c>
      <c r="C29" s="92"/>
    </row>
    <row r="30" spans="1:6" ht="15">
      <c r="A30" s="151" t="s">
        <v>20</v>
      </c>
      <c r="B30" s="8" t="s">
        <v>21</v>
      </c>
      <c r="C30" s="200"/>
    </row>
    <row r="31" spans="1:6" ht="15.75" thickBot="1">
      <c r="A31" s="153" t="s">
        <v>22</v>
      </c>
      <c r="B31" s="95" t="s">
        <v>23</v>
      </c>
      <c r="C31" s="201"/>
    </row>
    <row r="32" spans="1:6" ht="14.25">
      <c r="A32" s="1"/>
    </row>
    <row r="33" spans="1:10" s="99" customFormat="1" ht="46.5" customHeight="1">
      <c r="B33" s="207" t="s">
        <v>24</v>
      </c>
      <c r="C33" s="207"/>
    </row>
    <row r="34" spans="1:10" s="97" customFormat="1" ht="15.75" thickBot="1">
      <c r="B34" s="98"/>
    </row>
    <row r="35" spans="1:10" ht="30" customHeight="1">
      <c r="A35" s="145" t="s">
        <v>8</v>
      </c>
      <c r="B35" s="104" t="s">
        <v>25</v>
      </c>
      <c r="C35" s="105" t="s">
        <v>26</v>
      </c>
    </row>
    <row r="36" spans="1:10" ht="30" customHeight="1">
      <c r="A36" s="146" t="s">
        <v>10</v>
      </c>
      <c r="B36" s="102" t="s">
        <v>27</v>
      </c>
      <c r="C36" s="106" t="s">
        <v>28</v>
      </c>
    </row>
    <row r="37" spans="1:10" ht="30" customHeight="1">
      <c r="A37" s="146" t="s">
        <v>29</v>
      </c>
      <c r="B37" s="102" t="s">
        <v>30</v>
      </c>
      <c r="C37" s="106" t="s">
        <v>31</v>
      </c>
    </row>
    <row r="38" spans="1:10" ht="30" customHeight="1">
      <c r="A38" s="147" t="s">
        <v>12</v>
      </c>
      <c r="B38" s="103" t="s">
        <v>32</v>
      </c>
      <c r="C38" s="106" t="s">
        <v>33</v>
      </c>
    </row>
    <row r="39" spans="1:10" ht="30" customHeight="1">
      <c r="A39" s="147" t="s">
        <v>14</v>
      </c>
      <c r="B39" s="103" t="s">
        <v>34</v>
      </c>
      <c r="C39" s="106" t="s">
        <v>35</v>
      </c>
    </row>
    <row r="40" spans="1:10" ht="30" customHeight="1">
      <c r="A40" s="147" t="s">
        <v>16</v>
      </c>
      <c r="B40" s="103" t="s">
        <v>36</v>
      </c>
      <c r="C40" s="106" t="s">
        <v>37</v>
      </c>
    </row>
    <row r="41" spans="1:10" ht="30" customHeight="1">
      <c r="A41" s="147" t="s">
        <v>18</v>
      </c>
      <c r="B41" s="103" t="s">
        <v>38</v>
      </c>
      <c r="C41" s="106" t="s">
        <v>39</v>
      </c>
    </row>
    <row r="42" spans="1:10" ht="30" customHeight="1">
      <c r="A42" s="147" t="s">
        <v>20</v>
      </c>
      <c r="B42" s="103" t="s">
        <v>40</v>
      </c>
      <c r="C42" s="106" t="s">
        <v>41</v>
      </c>
    </row>
    <row r="43" spans="1:10" ht="30" customHeight="1">
      <c r="A43" s="147" t="s">
        <v>22</v>
      </c>
      <c r="B43" s="103" t="s">
        <v>42</v>
      </c>
      <c r="C43" s="106" t="s">
        <v>43</v>
      </c>
    </row>
    <row r="44" spans="1:10" ht="30" customHeight="1" thickBot="1">
      <c r="A44" s="148" t="s">
        <v>44</v>
      </c>
      <c r="B44" s="107" t="s">
        <v>45</v>
      </c>
      <c r="C44" s="108" t="s">
        <v>46</v>
      </c>
    </row>
    <row r="46" spans="1:10" ht="14.25">
      <c r="B46" s="149" t="s">
        <v>47</v>
      </c>
      <c r="C46" s="101"/>
      <c r="J46" s="90"/>
    </row>
    <row r="47" spans="1:10">
      <c r="B47" s="101"/>
      <c r="C47" s="101"/>
      <c r="J47" s="90"/>
    </row>
    <row r="48" spans="1:10">
      <c r="J48" s="90"/>
    </row>
    <row r="49" spans="2:3" ht="15">
      <c r="B49" s="207" t="s">
        <v>48</v>
      </c>
      <c r="C49" s="207"/>
    </row>
    <row r="50" spans="2:3" ht="30" customHeight="1">
      <c r="B50" s="204" t="s">
        <v>49</v>
      </c>
      <c r="C50" s="204"/>
    </row>
    <row r="51" spans="2:3" ht="89.25" customHeight="1">
      <c r="B51" s="204" t="s">
        <v>50</v>
      </c>
      <c r="C51" s="204"/>
    </row>
    <row r="54" spans="2:3" ht="15">
      <c r="B54" s="204" t="s">
        <v>51</v>
      </c>
      <c r="C54" s="204"/>
    </row>
    <row r="55" spans="2:3" ht="51">
      <c r="B55" s="155" t="s">
        <v>52</v>
      </c>
      <c r="C55" s="109" t="s">
        <v>53</v>
      </c>
    </row>
    <row r="56" spans="2:3" ht="89.25">
      <c r="B56" s="155" t="s">
        <v>54</v>
      </c>
      <c r="C56" s="109" t="s">
        <v>55</v>
      </c>
    </row>
    <row r="58" spans="2:3">
      <c r="B58" s="101" t="s">
        <v>56</v>
      </c>
      <c r="C58" s="101"/>
    </row>
    <row r="59" spans="2:3">
      <c r="B59" s="101"/>
      <c r="C59" s="101"/>
    </row>
    <row r="61" spans="2:3" s="97" customFormat="1"/>
  </sheetData>
  <mergeCells count="9">
    <mergeCell ref="B54:C54"/>
    <mergeCell ref="B13:C13"/>
    <mergeCell ref="B16:C16"/>
    <mergeCell ref="B50:C50"/>
    <mergeCell ref="B33:C33"/>
    <mergeCell ref="B18:C18"/>
    <mergeCell ref="B21:C21"/>
    <mergeCell ref="B49:C49"/>
    <mergeCell ref="B51:C51"/>
  </mergeCells>
  <pageMargins left="0.7" right="0.7" top="0.75" bottom="0.75" header="0.3" footer="0.3"/>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8"/>
  <sheetViews>
    <sheetView topLeftCell="C17" zoomScale="80" zoomScaleNormal="80" workbookViewId="0">
      <selection activeCell="C17" sqref="C17"/>
    </sheetView>
  </sheetViews>
  <sheetFormatPr defaultColWidth="9.140625" defaultRowHeight="14.25"/>
  <cols>
    <col min="1" max="1" width="9.140625" style="1"/>
    <col min="2" max="2" width="51.85546875" style="4" customWidth="1"/>
    <col min="3" max="3" width="52.7109375" style="1" customWidth="1"/>
    <col min="4" max="4" width="14.140625" style="1" customWidth="1"/>
    <col min="5" max="16384" width="9.140625" style="1"/>
  </cols>
  <sheetData>
    <row r="1" spans="1:4" ht="63.75" customHeight="1" thickBot="1">
      <c r="B1" s="210" t="s">
        <v>57</v>
      </c>
      <c r="C1" s="210"/>
    </row>
    <row r="2" spans="1:4" ht="15" thickBot="1">
      <c r="B2" s="211" t="s">
        <v>58</v>
      </c>
      <c r="C2" s="212"/>
    </row>
    <row r="3" spans="1:4" ht="15">
      <c r="B3" s="125"/>
      <c r="C3" s="125"/>
    </row>
    <row r="4" spans="1:4" ht="20.25">
      <c r="B4" s="209" t="s">
        <v>59</v>
      </c>
      <c r="C4" s="209"/>
    </row>
    <row r="5" spans="1:4" ht="15" thickBot="1"/>
    <row r="6" spans="1:4" ht="15">
      <c r="A6" s="1" t="s">
        <v>8</v>
      </c>
      <c r="B6" s="93" t="s">
        <v>9</v>
      </c>
      <c r="C6" s="127"/>
    </row>
    <row r="7" spans="1:4" ht="15">
      <c r="A7" s="1" t="s">
        <v>10</v>
      </c>
      <c r="B7" s="8" t="s">
        <v>11</v>
      </c>
      <c r="C7" s="128"/>
    </row>
    <row r="8" spans="1:4" ht="15">
      <c r="A8" s="1" t="s">
        <v>29</v>
      </c>
      <c r="B8" s="8" t="s">
        <v>60</v>
      </c>
      <c r="C8" s="177"/>
    </row>
    <row r="9" spans="1:4" ht="30">
      <c r="A9" s="1" t="s">
        <v>12</v>
      </c>
      <c r="B9" s="94" t="s">
        <v>13</v>
      </c>
      <c r="C9" s="128"/>
      <c r="D9"/>
    </row>
    <row r="10" spans="1:4" ht="30">
      <c r="A10" s="1" t="s">
        <v>14</v>
      </c>
      <c r="B10" s="8" t="s">
        <v>15</v>
      </c>
      <c r="C10" s="129"/>
    </row>
    <row r="11" spans="1:4" ht="15">
      <c r="A11" s="1" t="s">
        <v>16</v>
      </c>
      <c r="B11" s="8" t="s">
        <v>17</v>
      </c>
      <c r="C11" s="130"/>
    </row>
    <row r="12" spans="1:4" ht="15">
      <c r="A12" s="1" t="s">
        <v>18</v>
      </c>
      <c r="B12" s="8" t="s">
        <v>19</v>
      </c>
      <c r="C12" s="128"/>
    </row>
    <row r="13" spans="1:4" ht="15">
      <c r="A13" s="1" t="s">
        <v>20</v>
      </c>
      <c r="B13" s="8" t="s">
        <v>61</v>
      </c>
      <c r="C13" s="175">
        <f>C48</f>
        <v>0</v>
      </c>
    </row>
    <row r="14" spans="1:4" ht="15">
      <c r="A14" s="1" t="s">
        <v>22</v>
      </c>
      <c r="B14" s="8" t="s">
        <v>62</v>
      </c>
      <c r="C14" s="175">
        <f>C74</f>
        <v>0</v>
      </c>
    </row>
    <row r="15" spans="1:4" ht="15">
      <c r="A15" s="1" t="s">
        <v>63</v>
      </c>
      <c r="B15" s="8" t="s">
        <v>64</v>
      </c>
      <c r="C15" s="175">
        <f>C13+C14</f>
        <v>0</v>
      </c>
    </row>
    <row r="16" spans="1:4" ht="15">
      <c r="A16" s="1" t="s">
        <v>65</v>
      </c>
      <c r="B16" s="8" t="s">
        <v>23</v>
      </c>
      <c r="C16" s="126"/>
    </row>
    <row r="17" spans="1:6" ht="15">
      <c r="B17" s="8" t="s">
        <v>66</v>
      </c>
      <c r="C17" s="176" t="e">
        <f>C16/C15</f>
        <v>#DIV/0!</v>
      </c>
    </row>
    <row r="18" spans="1:6" ht="15">
      <c r="B18" s="8" t="s">
        <v>67</v>
      </c>
      <c r="C18" s="131"/>
    </row>
    <row r="19" spans="1:6" ht="15.75" thickBot="1">
      <c r="B19" s="95" t="s">
        <v>68</v>
      </c>
      <c r="C19" s="132"/>
    </row>
    <row r="20" spans="1:6">
      <c r="B20" s="1"/>
      <c r="C20" s="142"/>
    </row>
    <row r="21" spans="1:6" ht="15">
      <c r="B21" s="140"/>
      <c r="C21" s="142"/>
    </row>
    <row r="22" spans="1:6" ht="15">
      <c r="B22" s="140"/>
      <c r="C22" s="142"/>
    </row>
    <row r="23" spans="1:6" ht="20.25">
      <c r="B23" s="209" t="s">
        <v>69</v>
      </c>
      <c r="C23" s="209"/>
      <c r="D23" s="174"/>
    </row>
    <row r="24" spans="1:6" ht="15" thickBot="1">
      <c r="C24" s="166"/>
    </row>
    <row r="25" spans="1:6" ht="15.75" thickBot="1">
      <c r="B25" s="167"/>
      <c r="C25" s="157" t="s">
        <v>70</v>
      </c>
    </row>
    <row r="26" spans="1:6" ht="63" customHeight="1" thickBot="1">
      <c r="B26" s="25" t="s">
        <v>71</v>
      </c>
      <c r="C26" s="158" t="s">
        <v>72</v>
      </c>
    </row>
    <row r="27" spans="1:6" ht="15">
      <c r="B27" s="133"/>
      <c r="C27" s="159"/>
    </row>
    <row r="28" spans="1:6" ht="15">
      <c r="B28" s="46" t="s">
        <v>73</v>
      </c>
      <c r="C28" s="160"/>
      <c r="E28" s="3"/>
      <c r="F28" s="5"/>
    </row>
    <row r="29" spans="1:6" ht="28.5">
      <c r="A29" s="1" t="s">
        <v>8</v>
      </c>
      <c r="B29" s="15" t="s">
        <v>74</v>
      </c>
      <c r="C29" s="161"/>
      <c r="E29" s="6"/>
      <c r="F29" s="3"/>
    </row>
    <row r="30" spans="1:6" ht="29.25" thickBot="1">
      <c r="A30" s="1" t="s">
        <v>10</v>
      </c>
      <c r="B30" s="16" t="s">
        <v>75</v>
      </c>
      <c r="C30" s="161"/>
      <c r="E30" s="6"/>
      <c r="F30" s="3"/>
    </row>
    <row r="31" spans="1:6" ht="15.75" thickBot="1">
      <c r="B31" s="14" t="s">
        <v>76</v>
      </c>
      <c r="C31" s="162">
        <f>SUM(C29:C30)</f>
        <v>0</v>
      </c>
      <c r="E31" s="6"/>
      <c r="F31" s="5"/>
    </row>
    <row r="32" spans="1:6" ht="15">
      <c r="B32" s="17"/>
      <c r="C32" s="163"/>
      <c r="E32" s="6"/>
      <c r="F32" s="3"/>
    </row>
    <row r="33" spans="1:6" ht="15">
      <c r="B33" s="50" t="s">
        <v>77</v>
      </c>
      <c r="C33" s="164"/>
      <c r="E33" s="6"/>
      <c r="F33" s="3"/>
    </row>
    <row r="34" spans="1:6" ht="15" thickBot="1">
      <c r="A34" s="1" t="s">
        <v>29</v>
      </c>
      <c r="B34" s="16" t="s">
        <v>78</v>
      </c>
      <c r="C34" s="165"/>
      <c r="E34" s="6"/>
      <c r="F34" s="3"/>
    </row>
    <row r="35" spans="1:6" s="2" customFormat="1" ht="15.75" thickBot="1">
      <c r="A35" s="1"/>
      <c r="B35" s="14" t="s">
        <v>79</v>
      </c>
      <c r="C35" s="162">
        <f>SUM(C34)</f>
        <v>0</v>
      </c>
      <c r="E35" s="7"/>
      <c r="F35" s="5"/>
    </row>
    <row r="36" spans="1:6" ht="15">
      <c r="B36" s="112"/>
      <c r="C36" s="114"/>
      <c r="E36" s="6"/>
      <c r="F36" s="3"/>
    </row>
    <row r="37" spans="1:6" ht="15">
      <c r="B37" s="113" t="s">
        <v>80</v>
      </c>
      <c r="C37" s="115"/>
      <c r="E37" s="6"/>
      <c r="F37" s="3"/>
    </row>
    <row r="38" spans="1:6">
      <c r="A38" s="1" t="s">
        <v>12</v>
      </c>
      <c r="B38" s="103" t="s">
        <v>81</v>
      </c>
      <c r="C38" s="116"/>
      <c r="E38" s="6"/>
      <c r="F38" s="3"/>
    </row>
    <row r="39" spans="1:6">
      <c r="A39" s="1" t="s">
        <v>14</v>
      </c>
      <c r="B39" s="103" t="s">
        <v>34</v>
      </c>
      <c r="C39" s="116"/>
      <c r="E39" s="6"/>
      <c r="F39" s="3"/>
    </row>
    <row r="40" spans="1:6">
      <c r="A40" s="1" t="s">
        <v>16</v>
      </c>
      <c r="B40" s="103" t="s">
        <v>36</v>
      </c>
      <c r="C40" s="116"/>
      <c r="E40" s="6"/>
      <c r="F40" s="3"/>
    </row>
    <row r="41" spans="1:6" ht="15">
      <c r="A41" s="1" t="s">
        <v>18</v>
      </c>
      <c r="B41" s="103" t="s">
        <v>38</v>
      </c>
      <c r="C41" s="116"/>
      <c r="E41" s="6"/>
      <c r="F41" s="5"/>
    </row>
    <row r="42" spans="1:6">
      <c r="A42" s="1" t="s">
        <v>20</v>
      </c>
      <c r="B42" s="103" t="s">
        <v>40</v>
      </c>
      <c r="C42" s="116"/>
      <c r="E42" s="6"/>
      <c r="F42" s="3"/>
    </row>
    <row r="43" spans="1:6">
      <c r="A43" s="1" t="s">
        <v>22</v>
      </c>
      <c r="B43" s="118" t="s">
        <v>82</v>
      </c>
      <c r="C43" s="123"/>
    </row>
    <row r="44" spans="1:6">
      <c r="A44" s="1" t="s">
        <v>63</v>
      </c>
      <c r="B44" s="118" t="s">
        <v>82</v>
      </c>
      <c r="C44" s="116"/>
    </row>
    <row r="45" spans="1:6" ht="15" thickBot="1">
      <c r="A45" s="1" t="s">
        <v>65</v>
      </c>
      <c r="B45" s="118" t="s">
        <v>82</v>
      </c>
      <c r="C45" s="117"/>
    </row>
    <row r="46" spans="1:6" ht="15.75" thickBot="1">
      <c r="B46" s="14" t="s">
        <v>83</v>
      </c>
      <c r="C46" s="162">
        <f>SUM(C38:C45)</f>
        <v>0</v>
      </c>
    </row>
    <row r="47" spans="1:6" ht="15.75" thickBot="1">
      <c r="A47" s="171"/>
      <c r="B47" s="173"/>
      <c r="C47" s="172"/>
    </row>
    <row r="48" spans="1:6" ht="15.75" thickBot="1">
      <c r="A48" s="171"/>
      <c r="B48" s="14" t="s">
        <v>84</v>
      </c>
      <c r="C48" s="162">
        <f>C46+C35+C31</f>
        <v>0</v>
      </c>
    </row>
    <row r="49" spans="1:6" ht="15">
      <c r="B49" s="170"/>
      <c r="C49" s="169"/>
      <c r="E49" s="6"/>
      <c r="F49" s="3"/>
    </row>
    <row r="50" spans="1:6" ht="15" thickBot="1"/>
    <row r="51" spans="1:6" ht="15">
      <c r="B51" s="72" t="s">
        <v>62</v>
      </c>
      <c r="C51" s="37" t="s">
        <v>85</v>
      </c>
    </row>
    <row r="52" spans="1:6" ht="15">
      <c r="A52" s="1" t="s">
        <v>44</v>
      </c>
      <c r="B52" s="138"/>
      <c r="C52" s="139"/>
    </row>
    <row r="53" spans="1:6" ht="15.75" thickBot="1">
      <c r="B53" s="71" t="s">
        <v>86</v>
      </c>
      <c r="C53" s="36"/>
    </row>
    <row r="54" spans="1:6">
      <c r="B54" s="43"/>
      <c r="C54" s="44"/>
    </row>
    <row r="55" spans="1:6">
      <c r="B55" s="39"/>
      <c r="C55" s="45"/>
    </row>
    <row r="56" spans="1:6">
      <c r="B56" s="39"/>
      <c r="C56" s="45"/>
    </row>
    <row r="57" spans="1:6">
      <c r="B57" s="39"/>
      <c r="C57" s="45"/>
    </row>
    <row r="58" spans="1:6">
      <c r="B58" s="39"/>
      <c r="C58" s="45"/>
    </row>
    <row r="59" spans="1:6">
      <c r="B59" s="39"/>
      <c r="C59" s="45"/>
    </row>
    <row r="60" spans="1:6">
      <c r="B60" s="39"/>
      <c r="C60" s="45"/>
    </row>
    <row r="61" spans="1:6">
      <c r="B61" s="39"/>
      <c r="C61" s="45"/>
    </row>
    <row r="62" spans="1:6">
      <c r="B62" s="39"/>
      <c r="C62" s="45"/>
    </row>
    <row r="63" spans="1:6">
      <c r="B63" s="39"/>
      <c r="C63" s="45"/>
    </row>
    <row r="64" spans="1:6">
      <c r="B64" s="39"/>
      <c r="C64" s="45"/>
    </row>
    <row r="65" spans="1:4">
      <c r="B65" s="39"/>
      <c r="C65" s="45"/>
    </row>
    <row r="66" spans="1:4">
      <c r="B66" s="39"/>
      <c r="C66" s="45"/>
    </row>
    <row r="67" spans="1:4">
      <c r="B67" s="39"/>
      <c r="C67" s="45"/>
    </row>
    <row r="68" spans="1:4">
      <c r="B68" s="39"/>
      <c r="C68" s="45"/>
    </row>
    <row r="69" spans="1:4">
      <c r="B69" s="39"/>
      <c r="C69" s="45"/>
    </row>
    <row r="70" spans="1:4">
      <c r="B70" s="39"/>
      <c r="C70" s="45"/>
    </row>
    <row r="71" spans="1:4">
      <c r="B71" s="39"/>
      <c r="C71" s="45"/>
    </row>
    <row r="72" spans="1:4">
      <c r="B72" s="70"/>
      <c r="C72" s="45"/>
    </row>
    <row r="73" spans="1:4">
      <c r="B73" s="73"/>
      <c r="C73" s="89"/>
    </row>
    <row r="74" spans="1:4" ht="15.75" thickBot="1">
      <c r="B74" s="42" t="s">
        <v>87</v>
      </c>
      <c r="C74" s="69">
        <f>SUM(C54:C73)</f>
        <v>0</v>
      </c>
    </row>
    <row r="76" spans="1:4" ht="15" thickBot="1"/>
    <row r="77" spans="1:4" ht="15.75" thickBot="1">
      <c r="A77" s="1" t="s">
        <v>88</v>
      </c>
      <c r="B77" s="34" t="s">
        <v>89</v>
      </c>
      <c r="C77" s="86">
        <f>C48+C74</f>
        <v>0</v>
      </c>
      <c r="D77" s="168"/>
    </row>
    <row r="78" spans="1:4" ht="15">
      <c r="B78" s="140"/>
      <c r="C78" s="202"/>
    </row>
  </sheetData>
  <mergeCells count="4">
    <mergeCell ref="B23:C23"/>
    <mergeCell ref="B1:C1"/>
    <mergeCell ref="B2:C2"/>
    <mergeCell ref="B4:C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P42"/>
  <sheetViews>
    <sheetView zoomScale="70" zoomScaleNormal="70" workbookViewId="0">
      <selection activeCell="D10" sqref="D10"/>
    </sheetView>
  </sheetViews>
  <sheetFormatPr defaultColWidth="9.140625" defaultRowHeight="14.25"/>
  <cols>
    <col min="1" max="1" width="9.140625" style="1"/>
    <col min="2" max="2" width="51.85546875" style="4" customWidth="1"/>
    <col min="3" max="4" width="23.42578125" style="1" customWidth="1"/>
    <col min="5" max="5" width="20.5703125" style="1" customWidth="1"/>
    <col min="6" max="7" width="20.85546875" style="1" customWidth="1"/>
    <col min="8" max="8" width="24" style="1" customWidth="1"/>
    <col min="9" max="9" width="20" style="1" customWidth="1"/>
    <col min="10" max="10" width="19.5703125" style="1" customWidth="1"/>
    <col min="11" max="11" width="35" style="1" customWidth="1"/>
    <col min="12" max="12" width="14.140625" style="1" customWidth="1"/>
    <col min="13" max="13" width="15.5703125" style="1" customWidth="1"/>
    <col min="14" max="14" width="31.7109375" style="1" customWidth="1"/>
    <col min="15" max="16384" width="9.140625" style="1"/>
  </cols>
  <sheetData>
    <row r="1" spans="1:16" ht="63.75" customHeight="1" thickBot="1">
      <c r="B1" s="210" t="s">
        <v>90</v>
      </c>
      <c r="C1" s="210"/>
      <c r="D1" s="210"/>
      <c r="E1" s="210"/>
      <c r="F1" s="210"/>
      <c r="G1" s="210"/>
      <c r="H1" s="210"/>
    </row>
    <row r="2" spans="1:16" ht="15" thickBot="1">
      <c r="B2" s="211" t="s">
        <v>58</v>
      </c>
      <c r="C2" s="212"/>
      <c r="D2" s="144"/>
      <c r="G2"/>
    </row>
    <row r="3" spans="1:16">
      <c r="B3" s="144"/>
      <c r="C3" s="144"/>
      <c r="D3" s="144"/>
      <c r="G3"/>
    </row>
    <row r="4" spans="1:16" ht="15">
      <c r="B4" s="1" t="s">
        <v>91</v>
      </c>
      <c r="C4" s="196" t="s">
        <v>92</v>
      </c>
      <c r="D4" s="142"/>
      <c r="E4" s="142"/>
      <c r="F4" s="143"/>
      <c r="G4" s="143"/>
      <c r="H4" s="143"/>
      <c r="I4" s="143"/>
      <c r="N4" s="189"/>
    </row>
    <row r="5" spans="1:16" ht="20.25">
      <c r="B5" s="209" t="s">
        <v>93</v>
      </c>
      <c r="C5" s="209"/>
      <c r="D5" s="209"/>
      <c r="E5" s="209"/>
      <c r="F5" s="209"/>
      <c r="G5" s="209"/>
      <c r="H5" s="209"/>
      <c r="I5" s="209"/>
      <c r="J5" s="209"/>
      <c r="K5" s="209"/>
      <c r="L5" s="209"/>
    </row>
    <row r="6" spans="1:16" ht="15.75" thickBot="1">
      <c r="C6" s="141"/>
      <c r="D6" s="141" t="s">
        <v>70</v>
      </c>
      <c r="E6" s="141" t="s">
        <v>94</v>
      </c>
      <c r="F6" s="141" t="s">
        <v>95</v>
      </c>
      <c r="G6" s="141" t="s">
        <v>96</v>
      </c>
      <c r="H6" s="141" t="s">
        <v>97</v>
      </c>
      <c r="I6" s="141" t="s">
        <v>98</v>
      </c>
      <c r="J6" s="141" t="s">
        <v>99</v>
      </c>
    </row>
    <row r="7" spans="1:16" ht="63" customHeight="1" thickBot="1">
      <c r="B7" s="25" t="s">
        <v>71</v>
      </c>
      <c r="C7" s="11" t="s">
        <v>100</v>
      </c>
      <c r="D7" s="25" t="s">
        <v>101</v>
      </c>
      <c r="E7" s="25" t="s">
        <v>102</v>
      </c>
      <c r="F7" s="25" t="s">
        <v>103</v>
      </c>
      <c r="G7" s="25" t="s">
        <v>104</v>
      </c>
      <c r="H7" s="11" t="s">
        <v>105</v>
      </c>
      <c r="I7" s="25" t="s">
        <v>106</v>
      </c>
      <c r="J7" s="190" t="s">
        <v>107</v>
      </c>
      <c r="K7" s="10" t="s">
        <v>108</v>
      </c>
    </row>
    <row r="8" spans="1:16" ht="15">
      <c r="B8" s="133"/>
      <c r="C8" s="192"/>
      <c r="D8" s="134"/>
      <c r="E8" s="135"/>
      <c r="F8" s="135"/>
      <c r="G8" s="135"/>
      <c r="H8" s="136"/>
      <c r="I8" s="135" t="s">
        <v>109</v>
      </c>
      <c r="J8" s="136" t="s">
        <v>110</v>
      </c>
      <c r="K8" s="137"/>
    </row>
    <row r="9" spans="1:16" ht="15">
      <c r="B9" s="46" t="s">
        <v>73</v>
      </c>
      <c r="C9" s="46"/>
      <c r="D9" s="47"/>
      <c r="E9" s="48"/>
      <c r="F9" s="48"/>
      <c r="G9" s="48"/>
      <c r="H9" s="49"/>
      <c r="I9" s="48"/>
      <c r="J9" s="49"/>
      <c r="K9" s="48"/>
      <c r="O9" s="3"/>
      <c r="P9" s="5"/>
    </row>
    <row r="10" spans="1:16" ht="28.5">
      <c r="A10" s="1" t="s">
        <v>8</v>
      </c>
      <c r="B10" s="15" t="s">
        <v>74</v>
      </c>
      <c r="C10" s="178">
        <f>'PART 1 Project Details &amp; Budget'!C29</f>
        <v>0</v>
      </c>
      <c r="D10" s="181">
        <f>C10*VLOOKUP($C$4,Sheet2!$B$4:$C$7,2,0)</f>
        <v>0</v>
      </c>
      <c r="E10" s="74"/>
      <c r="F10" s="74"/>
      <c r="G10" s="74"/>
      <c r="H10" s="75"/>
      <c r="I10" s="76">
        <f>SUM(E10:H10)</f>
        <v>0</v>
      </c>
      <c r="J10" s="77">
        <f>D10-I10</f>
        <v>0</v>
      </c>
      <c r="K10" s="121"/>
      <c r="O10" s="6"/>
      <c r="P10" s="3"/>
    </row>
    <row r="11" spans="1:16" ht="29.25" thickBot="1">
      <c r="A11" s="1" t="s">
        <v>10</v>
      </c>
      <c r="B11" s="16" t="s">
        <v>75</v>
      </c>
      <c r="C11" s="178">
        <f>'PART 1 Project Details &amp; Budget'!C30</f>
        <v>0</v>
      </c>
      <c r="D11" s="181">
        <f>C11*VLOOKUP($C$4,Sheet2!$B$4:$C$7,2,0)</f>
        <v>0</v>
      </c>
      <c r="E11" s="78"/>
      <c r="F11" s="78"/>
      <c r="G11" s="78"/>
      <c r="H11" s="79"/>
      <c r="I11" s="76">
        <f>SUM(E11:H11)</f>
        <v>0</v>
      </c>
      <c r="J11" s="77">
        <f>D11-I11</f>
        <v>0</v>
      </c>
      <c r="K11" s="41"/>
      <c r="O11" s="6"/>
      <c r="P11" s="3"/>
    </row>
    <row r="12" spans="1:16" ht="15.75" thickBot="1">
      <c r="B12" s="14" t="s">
        <v>76</v>
      </c>
      <c r="C12" s="81">
        <f>SUM(C10:C11)</f>
        <v>0</v>
      </c>
      <c r="D12" s="81">
        <f>SUM(D10:D11)</f>
        <v>0</v>
      </c>
      <c r="E12" s="81">
        <f t="shared" ref="E12:J12" si="0">SUM(E10:E11)</f>
        <v>0</v>
      </c>
      <c r="F12" s="81">
        <f t="shared" ref="F12" si="1">SUM(F10:F11)</f>
        <v>0</v>
      </c>
      <c r="G12" s="81">
        <f t="shared" ref="G12" si="2">SUM(G10:G11)</f>
        <v>0</v>
      </c>
      <c r="H12" s="80">
        <f t="shared" si="0"/>
        <v>0</v>
      </c>
      <c r="I12" s="81">
        <f t="shared" si="0"/>
        <v>0</v>
      </c>
      <c r="J12" s="82">
        <f t="shared" si="0"/>
        <v>0</v>
      </c>
      <c r="K12" s="18"/>
      <c r="O12" s="6"/>
      <c r="P12" s="5"/>
    </row>
    <row r="13" spans="1:16" ht="15">
      <c r="B13" s="17"/>
      <c r="C13" s="191"/>
      <c r="D13" s="19"/>
      <c r="E13" s="12"/>
      <c r="F13" s="12"/>
      <c r="G13" s="12"/>
      <c r="H13" s="13"/>
      <c r="I13" s="12"/>
      <c r="J13" s="20"/>
      <c r="K13" s="12"/>
      <c r="O13" s="6"/>
      <c r="P13" s="3"/>
    </row>
    <row r="14" spans="1:16" ht="15">
      <c r="B14" s="50" t="s">
        <v>77</v>
      </c>
      <c r="C14" s="193"/>
      <c r="D14" s="51"/>
      <c r="E14" s="52"/>
      <c r="F14" s="52"/>
      <c r="G14" s="52"/>
      <c r="H14" s="53"/>
      <c r="I14" s="52"/>
      <c r="J14" s="54"/>
      <c r="K14" s="52"/>
      <c r="O14" s="6"/>
      <c r="P14" s="3"/>
    </row>
    <row r="15" spans="1:16" ht="15" thickBot="1">
      <c r="A15" s="1" t="s">
        <v>29</v>
      </c>
      <c r="B15" s="16" t="s">
        <v>78</v>
      </c>
      <c r="C15" s="181">
        <f>'PART 1 Project Details &amp; Budget'!C34</f>
        <v>0</v>
      </c>
      <c r="D15" s="181">
        <f>C15*VLOOKUP($C$4,Sheet2!$B$4:$C$7,2,0)</f>
        <v>0</v>
      </c>
      <c r="E15" s="78"/>
      <c r="F15" s="78"/>
      <c r="G15" s="78"/>
      <c r="H15" s="79"/>
      <c r="I15" s="76">
        <f>SUM(E15:H15)</f>
        <v>0</v>
      </c>
      <c r="J15" s="77">
        <f>D15-I15</f>
        <v>0</v>
      </c>
      <c r="K15" s="122"/>
      <c r="O15" s="6"/>
      <c r="P15" s="3"/>
    </row>
    <row r="16" spans="1:16" s="2" customFormat="1" ht="15.75" thickBot="1">
      <c r="A16" s="1"/>
      <c r="B16" s="14" t="s">
        <v>79</v>
      </c>
      <c r="C16" s="81">
        <f>SUM(C15)</f>
        <v>0</v>
      </c>
      <c r="D16" s="81">
        <f>SUM(D15)</f>
        <v>0</v>
      </c>
      <c r="E16" s="81">
        <f t="shared" ref="E16:J16" si="3">SUM(E15)</f>
        <v>0</v>
      </c>
      <c r="F16" s="81">
        <f t="shared" ref="F16" si="4">SUM(F15)</f>
        <v>0</v>
      </c>
      <c r="G16" s="81">
        <f t="shared" ref="G16" si="5">SUM(G15)</f>
        <v>0</v>
      </c>
      <c r="H16" s="80">
        <f t="shared" si="3"/>
        <v>0</v>
      </c>
      <c r="I16" s="81">
        <f t="shared" si="3"/>
        <v>0</v>
      </c>
      <c r="J16" s="82">
        <f t="shared" si="3"/>
        <v>0</v>
      </c>
      <c r="K16" s="9"/>
      <c r="O16" s="7"/>
      <c r="P16" s="5"/>
    </row>
    <row r="17" spans="1:16" ht="15">
      <c r="B17" s="112"/>
      <c r="C17" s="114"/>
      <c r="D17" s="163"/>
      <c r="E17" s="12"/>
      <c r="F17" s="12"/>
      <c r="G17" s="12"/>
      <c r="H17" s="13"/>
      <c r="I17" s="12"/>
      <c r="J17" s="20"/>
      <c r="K17" s="119"/>
      <c r="O17" s="6"/>
      <c r="P17" s="3"/>
    </row>
    <row r="18" spans="1:16" ht="15">
      <c r="B18" s="113" t="s">
        <v>80</v>
      </c>
      <c r="C18" s="115"/>
      <c r="D18" s="115"/>
      <c r="E18" s="52"/>
      <c r="F18" s="52"/>
      <c r="G18" s="52"/>
      <c r="H18" s="53"/>
      <c r="I18" s="52"/>
      <c r="J18" s="54"/>
      <c r="K18" s="52"/>
      <c r="O18" s="6"/>
      <c r="P18" s="3"/>
    </row>
    <row r="19" spans="1:16">
      <c r="A19" s="1" t="s">
        <v>12</v>
      </c>
      <c r="B19" s="103" t="s">
        <v>81</v>
      </c>
      <c r="C19" s="179">
        <f>'PART 1 Project Details &amp; Budget'!C38</f>
        <v>0</v>
      </c>
      <c r="D19" s="181">
        <f>C19*VLOOKUP($C$4,Sheet2!$B$4:$C$7,2,0)</f>
        <v>0</v>
      </c>
      <c r="E19" s="74"/>
      <c r="F19" s="74"/>
      <c r="G19" s="74"/>
      <c r="H19" s="75"/>
      <c r="I19" s="76">
        <f>SUM(E19:H19)</f>
        <v>0</v>
      </c>
      <c r="J19" s="77">
        <f t="shared" ref="J19:J26" si="6">D19-I19</f>
        <v>0</v>
      </c>
      <c r="K19" s="40"/>
      <c r="O19" s="6"/>
      <c r="P19" s="3"/>
    </row>
    <row r="20" spans="1:16">
      <c r="A20" s="1" t="s">
        <v>14</v>
      </c>
      <c r="B20" s="103" t="s">
        <v>34</v>
      </c>
      <c r="C20" s="179">
        <f>'PART 1 Project Details &amp; Budget'!C39</f>
        <v>0</v>
      </c>
      <c r="D20" s="181">
        <f>C20*VLOOKUP($C$4,Sheet2!$B$4:$C$7,2,0)</f>
        <v>0</v>
      </c>
      <c r="E20" s="74"/>
      <c r="F20" s="74"/>
      <c r="G20" s="74"/>
      <c r="H20" s="75"/>
      <c r="I20" s="76">
        <f t="shared" ref="I20:I26" si="7">SUM(E20:H20)</f>
        <v>0</v>
      </c>
      <c r="J20" s="77">
        <f t="shared" si="6"/>
        <v>0</v>
      </c>
      <c r="K20" s="40"/>
      <c r="O20" s="6"/>
      <c r="P20" s="3"/>
    </row>
    <row r="21" spans="1:16">
      <c r="A21" s="1" t="s">
        <v>16</v>
      </c>
      <c r="B21" s="103" t="s">
        <v>36</v>
      </c>
      <c r="C21" s="179">
        <f>'PART 1 Project Details &amp; Budget'!C40</f>
        <v>0</v>
      </c>
      <c r="D21" s="181">
        <f>C21*VLOOKUP($C$4,Sheet2!$B$4:$C$7,2,0)</f>
        <v>0</v>
      </c>
      <c r="E21" s="74"/>
      <c r="F21" s="74"/>
      <c r="G21" s="74"/>
      <c r="H21" s="75"/>
      <c r="I21" s="76">
        <f t="shared" si="7"/>
        <v>0</v>
      </c>
      <c r="J21" s="77">
        <f t="shared" si="6"/>
        <v>0</v>
      </c>
      <c r="K21" s="40"/>
      <c r="O21" s="6"/>
      <c r="P21" s="3"/>
    </row>
    <row r="22" spans="1:16" ht="15">
      <c r="A22" s="1" t="s">
        <v>18</v>
      </c>
      <c r="B22" s="103" t="s">
        <v>38</v>
      </c>
      <c r="C22" s="179">
        <f>'PART 1 Project Details &amp; Budget'!C41</f>
        <v>0</v>
      </c>
      <c r="D22" s="181">
        <f>C22*VLOOKUP($C$4,Sheet2!$B$4:$C$7,2,0)</f>
        <v>0</v>
      </c>
      <c r="E22" s="74"/>
      <c r="F22" s="74"/>
      <c r="G22" s="74"/>
      <c r="H22" s="75"/>
      <c r="I22" s="76">
        <f t="shared" si="7"/>
        <v>0</v>
      </c>
      <c r="J22" s="77">
        <f t="shared" si="6"/>
        <v>0</v>
      </c>
      <c r="K22" s="40"/>
      <c r="O22" s="6"/>
      <c r="P22" s="5"/>
    </row>
    <row r="23" spans="1:16">
      <c r="A23" s="1" t="s">
        <v>20</v>
      </c>
      <c r="B23" s="103" t="s">
        <v>40</v>
      </c>
      <c r="C23" s="179">
        <f>'PART 1 Project Details &amp; Budget'!C42</f>
        <v>0</v>
      </c>
      <c r="D23" s="181">
        <f>C23*VLOOKUP($C$4,Sheet2!$B$4:$C$7,2,0)</f>
        <v>0</v>
      </c>
      <c r="E23" s="74"/>
      <c r="F23" s="74"/>
      <c r="G23" s="74"/>
      <c r="H23" s="75"/>
      <c r="I23" s="76">
        <f t="shared" si="7"/>
        <v>0</v>
      </c>
      <c r="J23" s="77">
        <f t="shared" si="6"/>
        <v>0</v>
      </c>
      <c r="K23" s="40"/>
      <c r="O23" s="6"/>
      <c r="P23" s="3"/>
    </row>
    <row r="24" spans="1:16">
      <c r="A24" s="1" t="s">
        <v>22</v>
      </c>
      <c r="B24" s="180" t="str">
        <f>'PART 1 Project Details &amp; Budget'!B43</f>
        <v>Other</v>
      </c>
      <c r="C24" s="181">
        <f>'PART 1 Project Details &amp; Budget'!C43</f>
        <v>0</v>
      </c>
      <c r="D24" s="181">
        <f>C24*VLOOKUP($C$4,Sheet2!$B$4:$C$7,2,0)</f>
        <v>0</v>
      </c>
      <c r="E24" s="74"/>
      <c r="F24" s="74"/>
      <c r="G24" s="74"/>
      <c r="H24" s="75"/>
      <c r="I24" s="76">
        <f t="shared" si="7"/>
        <v>0</v>
      </c>
      <c r="J24" s="77">
        <f t="shared" si="6"/>
        <v>0</v>
      </c>
      <c r="K24" s="40"/>
    </row>
    <row r="25" spans="1:16">
      <c r="A25" s="1" t="s">
        <v>63</v>
      </c>
      <c r="B25" s="180" t="str">
        <f>'PART 1 Project Details &amp; Budget'!B44</f>
        <v>Other</v>
      </c>
      <c r="C25" s="179">
        <f>'PART 1 Project Details &amp; Budget'!C44</f>
        <v>0</v>
      </c>
      <c r="D25" s="181">
        <f>C25*VLOOKUP($C$4,Sheet2!$B$4:$C$7,2,0)</f>
        <v>0</v>
      </c>
      <c r="E25" s="74"/>
      <c r="F25" s="74"/>
      <c r="G25" s="74"/>
      <c r="H25" s="75"/>
      <c r="I25" s="76">
        <f t="shared" si="7"/>
        <v>0</v>
      </c>
      <c r="J25" s="77">
        <f t="shared" si="6"/>
        <v>0</v>
      </c>
      <c r="K25" s="40"/>
    </row>
    <row r="26" spans="1:16" ht="15" thickBot="1">
      <c r="A26" s="1" t="s">
        <v>65</v>
      </c>
      <c r="B26" s="180" t="str">
        <f>'PART 1 Project Details &amp; Budget'!B45</f>
        <v>Other</v>
      </c>
      <c r="C26" s="182">
        <f>'PART 1 Project Details &amp; Budget'!C45</f>
        <v>0</v>
      </c>
      <c r="D26" s="181">
        <f>C26*VLOOKUP($C$4,Sheet2!$B$4:$C$7,2,0)</f>
        <v>0</v>
      </c>
      <c r="E26" s="110"/>
      <c r="F26" s="110"/>
      <c r="G26" s="110"/>
      <c r="H26" s="111"/>
      <c r="I26" s="76">
        <f t="shared" si="7"/>
        <v>0</v>
      </c>
      <c r="J26" s="77">
        <f t="shared" si="6"/>
        <v>0</v>
      </c>
      <c r="K26" s="120"/>
    </row>
    <row r="27" spans="1:16" ht="15.75" thickBot="1">
      <c r="B27" s="14" t="s">
        <v>83</v>
      </c>
      <c r="C27" s="80">
        <f t="shared" ref="C27:J27" si="8">SUM(C19:C26)</f>
        <v>0</v>
      </c>
      <c r="D27" s="80">
        <f t="shared" si="8"/>
        <v>0</v>
      </c>
      <c r="E27" s="184">
        <f t="shared" si="8"/>
        <v>0</v>
      </c>
      <c r="F27" s="81">
        <f t="shared" si="8"/>
        <v>0</v>
      </c>
      <c r="G27" s="80">
        <f t="shared" si="8"/>
        <v>0</v>
      </c>
      <c r="H27" s="81">
        <f t="shared" si="8"/>
        <v>0</v>
      </c>
      <c r="I27" s="81">
        <f t="shared" si="8"/>
        <v>0</v>
      </c>
      <c r="J27" s="80">
        <f t="shared" si="8"/>
        <v>0</v>
      </c>
      <c r="K27" s="18"/>
    </row>
    <row r="28" spans="1:16" ht="15">
      <c r="A28" s="171"/>
      <c r="B28" s="183"/>
      <c r="C28" s="114"/>
      <c r="D28" s="191"/>
      <c r="E28" s="12"/>
      <c r="F28" s="12"/>
      <c r="G28" s="12"/>
      <c r="H28" s="13"/>
      <c r="I28" s="12"/>
      <c r="J28" s="20"/>
      <c r="K28" s="12"/>
      <c r="O28" s="6"/>
      <c r="P28" s="3"/>
    </row>
    <row r="29" spans="1:16" ht="15.75" thickBot="1">
      <c r="B29" s="68" t="s">
        <v>111</v>
      </c>
      <c r="C29" s="194"/>
      <c r="D29" s="62"/>
      <c r="E29" s="63"/>
      <c r="F29" s="63"/>
      <c r="G29" s="63"/>
      <c r="H29" s="64"/>
      <c r="I29" s="63"/>
      <c r="J29" s="65"/>
      <c r="K29" s="63"/>
    </row>
    <row r="30" spans="1:16" ht="45" thickBot="1">
      <c r="A30" s="1" t="s">
        <v>44</v>
      </c>
      <c r="B30" s="67" t="s">
        <v>112</v>
      </c>
      <c r="C30" s="81">
        <f>'PART 1 Project Details &amp; Budget'!C74</f>
        <v>0</v>
      </c>
      <c r="D30" s="197">
        <f>C30*VLOOKUP($C$4,Sheet2!$B$4:$C$7,2,0)</f>
        <v>0</v>
      </c>
      <c r="E30" s="83"/>
      <c r="F30" s="83"/>
      <c r="G30" s="83"/>
      <c r="H30" s="84"/>
      <c r="I30" s="76">
        <f t="shared" ref="I30" si="9">SUM(E30:H30)</f>
        <v>0</v>
      </c>
      <c r="J30" s="85">
        <f>C30-I30</f>
        <v>0</v>
      </c>
      <c r="K30" s="66"/>
    </row>
    <row r="31" spans="1:16" ht="15.75" thickBot="1">
      <c r="B31" s="55"/>
      <c r="C31" s="195"/>
      <c r="D31" s="56"/>
      <c r="E31" s="57"/>
      <c r="F31" s="57"/>
      <c r="G31" s="57"/>
      <c r="H31" s="58"/>
      <c r="I31" s="59"/>
      <c r="J31" s="60"/>
      <c r="K31" s="61"/>
    </row>
    <row r="32" spans="1:16" ht="15.75" thickBot="1">
      <c r="A32" s="1" t="s">
        <v>88</v>
      </c>
      <c r="B32" s="34" t="s">
        <v>113</v>
      </c>
      <c r="C32" s="87">
        <f>C12+C16+C27+C30</f>
        <v>0</v>
      </c>
      <c r="D32" s="87">
        <f t="shared" ref="D32:J32" si="10">D12+D16+D27+D30</f>
        <v>0</v>
      </c>
      <c r="E32" s="87">
        <f>E12+E16+E27+E30</f>
        <v>0</v>
      </c>
      <c r="F32" s="87">
        <f t="shared" si="10"/>
        <v>0</v>
      </c>
      <c r="G32" s="87">
        <f t="shared" si="10"/>
        <v>0</v>
      </c>
      <c r="H32" s="86">
        <f t="shared" si="10"/>
        <v>0</v>
      </c>
      <c r="I32" s="87">
        <f t="shared" si="10"/>
        <v>0</v>
      </c>
      <c r="J32" s="88">
        <f t="shared" si="10"/>
        <v>0</v>
      </c>
      <c r="K32" s="18"/>
    </row>
    <row r="33" spans="2:10" s="21" customFormat="1" ht="15" hidden="1">
      <c r="B33" s="22"/>
      <c r="C33" s="22"/>
      <c r="D33" s="22"/>
      <c r="H33" s="23"/>
      <c r="I33" s="24"/>
    </row>
    <row r="34" spans="2:10" s="21" customFormat="1" ht="15" hidden="1">
      <c r="B34" s="35" t="s">
        <v>114</v>
      </c>
      <c r="C34" s="214"/>
      <c r="D34" s="214"/>
      <c r="E34" s="214"/>
      <c r="F34" s="214"/>
      <c r="G34" s="214"/>
      <c r="H34" s="214"/>
      <c r="I34" s="214"/>
    </row>
    <row r="35" spans="2:10" s="21" customFormat="1" ht="15" hidden="1" thickBot="1">
      <c r="B35" s="30" t="s">
        <v>115</v>
      </c>
      <c r="C35" s="29"/>
      <c r="D35" s="29"/>
      <c r="E35" s="31"/>
      <c r="F35" s="32"/>
      <c r="G35" s="31">
        <f t="shared" ref="G35" si="11">E35+F35</f>
        <v>0</v>
      </c>
      <c r="H35" s="33">
        <f>C35-G35</f>
        <v>0</v>
      </c>
      <c r="I35" s="38"/>
    </row>
    <row r="36" spans="2:10" s="21" customFormat="1">
      <c r="B36" s="28"/>
      <c r="C36" s="26"/>
      <c r="D36" s="26"/>
      <c r="E36" s="1"/>
      <c r="F36" s="1"/>
      <c r="G36" s="1"/>
      <c r="H36" s="27"/>
      <c r="I36" s="1"/>
    </row>
    <row r="37" spans="2:10" s="21" customFormat="1" ht="18.75" customHeight="1">
      <c r="B37" s="185" t="s">
        <v>116</v>
      </c>
      <c r="C37" s="186" t="e">
        <f>C32*'PART 1 Project Details &amp; Budget'!$C$17</f>
        <v>#DIV/0!</v>
      </c>
      <c r="D37" s="186"/>
      <c r="E37" s="186" t="e">
        <f>E32*'PART 1 Project Details &amp; Budget'!$C$17</f>
        <v>#DIV/0!</v>
      </c>
      <c r="F37" s="186" t="e">
        <f>F32*'PART 1 Project Details &amp; Budget'!$C$17</f>
        <v>#DIV/0!</v>
      </c>
      <c r="G37" s="186" t="e">
        <f>G32*'PART 1 Project Details &amp; Budget'!$C$17</f>
        <v>#DIV/0!</v>
      </c>
      <c r="H37" s="186" t="e">
        <f>H32*'PART 1 Project Details &amp; Budget'!$C$17</f>
        <v>#DIV/0!</v>
      </c>
      <c r="I37" s="186" t="e">
        <f>I32*'PART 1 Project Details &amp; Budget'!$C$17</f>
        <v>#DIV/0!</v>
      </c>
      <c r="J37" s="186" t="e">
        <f>J32*'PART 1 Project Details &amp; Budget'!$C$17</f>
        <v>#DIV/0!</v>
      </c>
    </row>
    <row r="38" spans="2:10" s="21" customFormat="1" ht="18.75" customHeight="1">
      <c r="B38" s="187"/>
      <c r="C38" s="188"/>
      <c r="D38" s="188"/>
      <c r="E38" s="188"/>
      <c r="F38" s="188"/>
      <c r="G38" s="188"/>
      <c r="H38" s="188"/>
      <c r="I38" s="188"/>
      <c r="J38" s="188"/>
    </row>
    <row r="39" spans="2:10" ht="60" customHeight="1">
      <c r="B39" s="213" t="s">
        <v>117</v>
      </c>
      <c r="C39" s="213"/>
      <c r="D39" s="213"/>
      <c r="E39" s="213"/>
      <c r="F39" s="213"/>
      <c r="G39" s="213"/>
      <c r="H39" s="213"/>
      <c r="I39" s="213"/>
    </row>
    <row r="40" spans="2:10" hidden="1"/>
    <row r="41" spans="2:10" ht="15" hidden="1">
      <c r="B41" s="8" t="s">
        <v>118</v>
      </c>
      <c r="C41" s="8" t="e">
        <f>100/#REF!*#REF!</f>
        <v>#REF!</v>
      </c>
      <c r="D41" s="156"/>
    </row>
    <row r="42" spans="2:10" hidden="1"/>
  </sheetData>
  <mergeCells count="5">
    <mergeCell ref="B39:I39"/>
    <mergeCell ref="C34:I34"/>
    <mergeCell ref="B5:L5"/>
    <mergeCell ref="B2:C2"/>
    <mergeCell ref="B1:H1"/>
  </mergeCells>
  <dataValidations count="1">
    <dataValidation type="custom" showInputMessage="1" showErrorMessage="1" errorTitle="Capital Purchases" error="Please do not input an amount, please breakdown capital purchases in the table provided to the left." promptTitle="Capital Purchases" prompt="Please breakdown capital purchases in the table provided to the left" sqref="C31:D31" xr:uid="{00000000-0002-0000-0200-000000000000}">
      <formula1>#REF!</formula1>
    </dataValidation>
  </dataValidations>
  <pageMargins left="0.7" right="0.7" top="0.75" bottom="0.75" header="0.3" footer="0.3"/>
  <pageSetup paperSize="9" scale="61"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Sheet2!$B$4:$B$7</xm:f>
          </x14:formula1>
          <xm:sqref>C4</xm:sqref>
        </x14:dataValidation>
        <x14:dataValidation type="custom" showInputMessage="1" showErrorMessage="1" errorTitle="Capital Purchases" error="Please do not input an amount, please breakdown capital purchases in the table provided to the left." promptTitle="Capital Purchases" prompt="Please breakdown capital purchases in the table provided to the left" xr:uid="{00000000-0002-0000-0200-000002000000}">
          <x14:formula1>
            <xm:f>'PART 1 Project Details &amp; Budget'!C74</xm:f>
          </x14:formula1>
          <xm:sqref>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C7"/>
  <sheetViews>
    <sheetView workbookViewId="0">
      <selection activeCell="B4" sqref="B4:B7"/>
    </sheetView>
  </sheetViews>
  <sheetFormatPr defaultRowHeight="12.75"/>
  <sheetData>
    <row r="4" spans="2:3">
      <c r="B4" t="s">
        <v>92</v>
      </c>
      <c r="C4">
        <v>0.25</v>
      </c>
    </row>
    <row r="5" spans="2:3">
      <c r="B5" t="s">
        <v>119</v>
      </c>
      <c r="C5">
        <v>0.5</v>
      </c>
    </row>
    <row r="6" spans="2:3">
      <c r="B6" t="s">
        <v>120</v>
      </c>
      <c r="C6">
        <v>0.75</v>
      </c>
    </row>
    <row r="7" spans="2:3">
      <c r="B7" t="s">
        <v>121</v>
      </c>
      <c r="C7">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0CC8336675C74CAAD4906F13081C17" ma:contentTypeVersion="10" ma:contentTypeDescription="Create a new document." ma:contentTypeScope="" ma:versionID="d9d5cc2ccabe80f1869a9b40e70f5a02">
  <xsd:schema xmlns:xsd="http://www.w3.org/2001/XMLSchema" xmlns:xs="http://www.w3.org/2001/XMLSchema" xmlns:p="http://schemas.microsoft.com/office/2006/metadata/properties" xmlns:ns2="5182ee55-0185-4c41-a1b2-5d3f340bdd2a" xmlns:ns3="d51e9b30-0110-423e-b2fe-0451bd5403ae" targetNamespace="http://schemas.microsoft.com/office/2006/metadata/properties" ma:root="true" ma:fieldsID="f5e62200ca3bc6ec3a02e8b9df48621d" ns2:_="" ns3:_="">
    <xsd:import namespace="5182ee55-0185-4c41-a1b2-5d3f340bdd2a"/>
    <xsd:import namespace="d51e9b30-0110-423e-b2fe-0451bd5403a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82ee55-0185-4c41-a1b2-5d3f340bdd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626bbc4-2633-42f3-bf80-63e6465d41e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e9b30-0110-423e-b2fe-0451bd5403a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182ee55-0185-4c41-a1b2-5d3f340bdd2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61934A-F042-4D15-A189-03B352D823AB}"/>
</file>

<file path=customXml/itemProps2.xml><?xml version="1.0" encoding="utf-8"?>
<ds:datastoreItem xmlns:ds="http://schemas.openxmlformats.org/officeDocument/2006/customXml" ds:itemID="{4F445884-0407-4440-BCD7-A0FDFDFA8142}"/>
</file>

<file path=customXml/itemProps3.xml><?xml version="1.0" encoding="utf-8"?>
<ds:datastoreItem xmlns:ds="http://schemas.openxmlformats.org/officeDocument/2006/customXml" ds:itemID="{3BDCCC51-3433-40DE-BEE4-7645E98CFB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Ansell,Sara</dc:creator>
  <cp:keywords/>
  <dc:description/>
  <cp:lastModifiedBy>Daniel Moran</cp:lastModifiedBy>
  <cp:revision/>
  <dcterms:created xsi:type="dcterms:W3CDTF">2017-05-30T10:28:25Z</dcterms:created>
  <dcterms:modified xsi:type="dcterms:W3CDTF">2023-10-02T08:07:33Z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0x010100CC0CC8336675C74CAAD4906F13081C17</vt:lpwstr>
  </property>
  <property fmtid="{D5CDD505-2E9C-101B-9397-08002B2CF9AE}" pid="3" name="MSIP_Label_ee7b36c5-01da-48bc-918f-ba2815177b49_Enabled">
    <vt:lpwstr>true</vt:lpwstr>
  </property>
  <property fmtid="{D5CDD505-2E9C-101B-9397-08002B2CF9AE}" pid="4" name="MSIP_Label_ee7b36c5-01da-48bc-918f-ba2815177b49_SetDate">
    <vt:lpwstr>2023-10-02T08:07:21Z</vt:lpwstr>
  </property>
  <property fmtid="{D5CDD505-2E9C-101B-9397-08002B2CF9AE}" pid="5" name="MSIP_Label_ee7b36c5-01da-48bc-918f-ba2815177b49_Method">
    <vt:lpwstr>Standard</vt:lpwstr>
  </property>
  <property fmtid="{D5CDD505-2E9C-101B-9397-08002B2CF9AE}" pid="6" name="MSIP_Label_ee7b36c5-01da-48bc-918f-ba2815177b49_Name">
    <vt:lpwstr>OFFICIAL</vt:lpwstr>
  </property>
  <property fmtid="{D5CDD505-2E9C-101B-9397-08002B2CF9AE}" pid="7" name="MSIP_Label_ee7b36c5-01da-48bc-918f-ba2815177b49_SiteId">
    <vt:lpwstr>dd7d99f4-65c4-4822-bf7b-75d61ebc8f4a</vt:lpwstr>
  </property>
  <property fmtid="{D5CDD505-2E9C-101B-9397-08002B2CF9AE}" pid="8" name="MSIP_Label_ee7b36c5-01da-48bc-918f-ba2815177b49_ActionId">
    <vt:lpwstr>8187644e-c6e2-4b84-af05-e2ebcc07f01b</vt:lpwstr>
  </property>
  <property fmtid="{D5CDD505-2E9C-101B-9397-08002B2CF9AE}" pid="9" name="MSIP_Label_ee7b36c5-01da-48bc-918f-ba2815177b49_ContentBits">
    <vt:lpwstr>0</vt:lpwstr>
  </property>
</Properties>
</file>